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길벗컴활1급기출\01 시험장따라하기\"/>
    </mc:Choice>
  </mc:AlternateContent>
  <xr:revisionPtr revIDLastSave="0" documentId="13_ncr:1_{659DF0A7-0EA0-46D9-A1F9-46B3BC39DDDC}" xr6:coauthVersionLast="47" xr6:coauthVersionMax="47" xr10:uidLastSave="{00000000-0000-0000-0000-000000000000}"/>
  <bookViews>
    <workbookView xWindow="-120" yWindow="-120" windowWidth="29040" windowHeight="15840" tabRatio="77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3" i="3" l="1" a="1"/>
  <c r="M13" i="3" s="1"/>
  <c r="M14" i="3" a="1"/>
  <c r="M14" i="3" s="1"/>
  <c r="M15" i="3" a="1"/>
  <c r="M15" i="3" s="1"/>
  <c r="M16" i="3" a="1"/>
  <c r="M16" i="3" s="1"/>
  <c r="M12" i="3" a="1"/>
  <c r="M12" i="3" s="1"/>
  <c r="K13" i="3" a="1"/>
  <c r="K13" i="3" s="1"/>
  <c r="L13" i="3" a="1"/>
  <c r="L13" i="3" s="1"/>
  <c r="K14" i="3" a="1"/>
  <c r="K14" i="3" s="1"/>
  <c r="L14" i="3" a="1"/>
  <c r="L14" i="3"/>
  <c r="K15" i="3" a="1"/>
  <c r="K15" i="3" s="1"/>
  <c r="L15" i="3" a="1"/>
  <c r="L15" i="3" s="1"/>
  <c r="K16" i="3" a="1"/>
  <c r="K16" i="3" s="1"/>
  <c r="L16" i="3" a="1"/>
  <c r="L16" i="3" s="1"/>
  <c r="L12" i="3" a="1"/>
  <c r="L12" i="3" s="1"/>
  <c r="K12" i="3" a="1"/>
  <c r="K12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F35" i="5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G38" i="5" s="1"/>
  <c r="B35" i="1"/>
  <c r="H21" i="3" a="1"/>
  <c r="H14" i="3" a="1"/>
  <c r="H8" i="3" a="1"/>
  <c r="H11" i="3" a="1"/>
  <c r="H25" i="3" a="1"/>
  <c r="H18" i="3" a="1"/>
  <c r="H12" i="3" a="1"/>
  <c r="H23" i="3" a="1"/>
  <c r="H26" i="3" a="1"/>
  <c r="H20" i="3" a="1"/>
  <c r="H15" i="3" a="1"/>
  <c r="H30" i="3" a="1"/>
  <c r="H9" i="3" a="1"/>
  <c r="H7" i="3" a="1"/>
  <c r="H13" i="3" a="1"/>
  <c r="H32" i="3" a="1"/>
  <c r="H10" i="3" a="1"/>
  <c r="H4" i="3" a="1"/>
  <c r="H29" i="3" a="1"/>
  <c r="H22" i="3" a="1"/>
  <c r="H16" i="3" a="1"/>
  <c r="H33" i="3" a="1"/>
  <c r="H5" i="3" a="1"/>
  <c r="H24" i="3" a="1"/>
  <c r="H27" i="3" a="1"/>
  <c r="H28" i="3" a="1"/>
  <c r="H6" i="3" a="1"/>
  <c r="H19" i="3" a="1"/>
  <c r="H31" i="3" a="1"/>
  <c r="H17" i="3" a="1"/>
  <c r="H23" i="3" l="1"/>
  <c r="H11" i="3"/>
  <c r="H32" i="3"/>
  <c r="H28" i="3"/>
  <c r="H24" i="3"/>
  <c r="H20" i="3"/>
  <c r="H16" i="3"/>
  <c r="H12" i="3"/>
  <c r="H8" i="3"/>
  <c r="H31" i="3"/>
  <c r="H19" i="3"/>
  <c r="H7" i="3"/>
  <c r="H30" i="3"/>
  <c r="H26" i="3"/>
  <c r="H22" i="3"/>
  <c r="H18" i="3"/>
  <c r="H14" i="3"/>
  <c r="H10" i="3"/>
  <c r="H6" i="3"/>
  <c r="H27" i="3"/>
  <c r="H15" i="3"/>
  <c r="H33" i="3"/>
  <c r="H29" i="3"/>
  <c r="H25" i="3"/>
  <c r="H21" i="3"/>
  <c r="H17" i="3"/>
  <c r="H13" i="3"/>
  <c r="H9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8BA0C53-6934-4B45-BA8A-6C2073AD16CF}" sourceFile="D:\길벗컴활1급기출\01 시험장따라하기\학용품.accdb" keepAlive="1" name="학용품" type="5" refreshedVersion="7" background="1">
    <dbPr connection="Provider=Microsoft.ACE.OLEDB.12.0;User ID=Admin;Data Source=D:\길벗컴활1급기출\01 시험장따라하기\학용품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학용품판매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<sst xmlns="http://schemas.openxmlformats.org/spreadsheetml/2006/main" count="529" uniqueCount="70">
  <si>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</si>
  <si>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</si>
  <si>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</si>
  <si>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</si>
  <si>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</si>
  <si>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</si>
  <si>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</si>
  <si>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</si>
  <si>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</si>
  <si>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</si>
  <si>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</si>
  <si>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</si>
  <si>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</si>
  <si>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</si>
  <si>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</si>
  <si>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</si>
  <si>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</si>
  <si>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</si>
  <si>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</si>
  <si>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</si>
  <si>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</si>
  <si>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</si>
  <si>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</si>
  <si>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</si>
  <si>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</si>
  <si>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</si>
  <si>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</si>
  <si>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</si>
  <si>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</si>
  <si>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</si>
  <si>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</si>
  <si>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</si>
  <si>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</si>
  <si>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</si>
  <si>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</si>
  <si>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</si>
  <si>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</si>
  <si>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</si>
  <si>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</si>
  <si>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</si>
  <si>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</si>
  <si>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</si>
  <si>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</si>
  <si>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</si>
  <si>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</si>
  <si>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</si>
  <si>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</si>
  <si>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</si>
  <si>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</si>
  <si>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</si>
  <si>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</si>
  <si>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</si>
  <si>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</si>
  <si>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</si>
  <si>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</si>
  <si>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</si>
  <si>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</si>
  <si>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</si>
  <si>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</si>
  <si>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</si>
  <si>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</si>
  <si>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</si>
  <si>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</si>
  <si>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</si>
  <si>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</si>
  <si>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</si>
  <si>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</si>
  <si>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</si>
  <si>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</si>
  <si>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 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</si>
</sst>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&quot;개&quot;"/>
    <numFmt numFmtId="177" formatCode="#,##0_ "/>
    <numFmt numFmtId="178" formatCode="[Blue][=1]&quot;O&quot;;[Red][=0]&quot;X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9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178" fontId="0" fillId="0" borderId="6" xfId="0" applyNumberFormat="1" applyBorder="1" applyAlignment="1">
      <alignment horizontal="center" vertical="center"/>
    </xf>
    <xf numFmtId="178" fontId="0" fillId="0" borderId="9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  <a:endParaRPr lang="en-US" altLang="ko-KR" sz="2000">
              <a:latin typeface="굴림" panose="020B0600000101010101" pitchFamily="50" charset="-127"/>
              <a:ea typeface="굴림" panose="020B0600000101010101" pitchFamily="50" charset="-127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50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다연" refreshedDate="45543.830668865739" backgroundQuery="1" createdVersion="7" refreshedVersion="7" minRefreshableVersion="3" recordCount="30" xr:uid="{9BF45A94-816F-4CE7-8924-D2B570A16610}">
  <cacheSource type="external" connectionId="1"/>
  <cacheFields count="6">
    <cacheField name="날짜" numFmtId="0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  <cacheField name="문구점" numFmtId="0">
      <sharedItems count="5">
        <s v="화진아트"/>
        <s v="모닝아트"/>
        <s v="새싹문구"/>
        <s v="신화상사"/>
        <s v="남경문구"/>
      </sharedItems>
    </cacheField>
    <cacheField name="품목코드" numFmtId="0">
      <sharedItems count="4">
        <s v="C653"/>
        <s v="D381"/>
        <s v="E782"/>
        <s v="Z837"/>
      </sharedItems>
    </cacheField>
    <cacheField name="품목" numFmtId="0">
      <sharedItems count="4">
        <s v="연필"/>
        <s v="크레파스"/>
        <s v="리코더"/>
        <s v="종합장"/>
      </sharedItems>
    </cacheField>
    <cacheField name="단가" numFmtId="0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</r>
  <r>
    <x v="1"/>
    <x v="1"/>
    <x v="1"/>
    <x v="1"/>
    <x v="1"/>
    <x v="1"/>
  </r>
  <r>
    <x v="2"/>
    <x v="1"/>
    <x v="1"/>
    <x v="1"/>
    <x v="1"/>
    <x v="2"/>
  </r>
  <r>
    <x v="3"/>
    <x v="2"/>
    <x v="0"/>
    <x v="0"/>
    <x v="0"/>
    <x v="3"/>
  </r>
  <r>
    <x v="4"/>
    <x v="1"/>
    <x v="2"/>
    <x v="2"/>
    <x v="2"/>
    <x v="4"/>
  </r>
  <r>
    <x v="5"/>
    <x v="3"/>
    <x v="3"/>
    <x v="3"/>
    <x v="3"/>
    <x v="5"/>
  </r>
  <r>
    <x v="6"/>
    <x v="4"/>
    <x v="2"/>
    <x v="2"/>
    <x v="2"/>
    <x v="6"/>
  </r>
  <r>
    <x v="7"/>
    <x v="1"/>
    <x v="1"/>
    <x v="1"/>
    <x v="1"/>
    <x v="7"/>
  </r>
  <r>
    <x v="8"/>
    <x v="3"/>
    <x v="1"/>
    <x v="1"/>
    <x v="1"/>
    <x v="8"/>
  </r>
  <r>
    <x v="9"/>
    <x v="0"/>
    <x v="0"/>
    <x v="0"/>
    <x v="0"/>
    <x v="9"/>
  </r>
  <r>
    <x v="10"/>
    <x v="1"/>
    <x v="2"/>
    <x v="2"/>
    <x v="2"/>
    <x v="10"/>
  </r>
  <r>
    <x v="11"/>
    <x v="4"/>
    <x v="2"/>
    <x v="2"/>
    <x v="2"/>
    <x v="11"/>
  </r>
  <r>
    <x v="12"/>
    <x v="1"/>
    <x v="1"/>
    <x v="1"/>
    <x v="1"/>
    <x v="12"/>
  </r>
  <r>
    <x v="13"/>
    <x v="1"/>
    <x v="2"/>
    <x v="2"/>
    <x v="2"/>
    <x v="13"/>
  </r>
  <r>
    <x v="14"/>
    <x v="3"/>
    <x v="3"/>
    <x v="3"/>
    <x v="3"/>
    <x v="3"/>
  </r>
  <r>
    <x v="15"/>
    <x v="4"/>
    <x v="1"/>
    <x v="1"/>
    <x v="1"/>
    <x v="14"/>
  </r>
  <r>
    <x v="16"/>
    <x v="3"/>
    <x v="3"/>
    <x v="3"/>
    <x v="3"/>
    <x v="3"/>
  </r>
  <r>
    <x v="17"/>
    <x v="3"/>
    <x v="1"/>
    <x v="1"/>
    <x v="1"/>
    <x v="15"/>
  </r>
  <r>
    <x v="18"/>
    <x v="3"/>
    <x v="0"/>
    <x v="0"/>
    <x v="0"/>
    <x v="16"/>
  </r>
  <r>
    <x v="19"/>
    <x v="1"/>
    <x v="2"/>
    <x v="2"/>
    <x v="2"/>
    <x v="16"/>
  </r>
  <r>
    <x v="20"/>
    <x v="3"/>
    <x v="3"/>
    <x v="3"/>
    <x v="3"/>
    <x v="17"/>
  </r>
  <r>
    <x v="21"/>
    <x v="2"/>
    <x v="3"/>
    <x v="3"/>
    <x v="3"/>
    <x v="16"/>
  </r>
  <r>
    <x v="22"/>
    <x v="4"/>
    <x v="2"/>
    <x v="2"/>
    <x v="2"/>
    <x v="18"/>
  </r>
  <r>
    <x v="23"/>
    <x v="0"/>
    <x v="0"/>
    <x v="0"/>
    <x v="0"/>
    <x v="19"/>
  </r>
  <r>
    <x v="24"/>
    <x v="1"/>
    <x v="2"/>
    <x v="2"/>
    <x v="2"/>
    <x v="20"/>
  </r>
  <r>
    <x v="25"/>
    <x v="4"/>
    <x v="2"/>
    <x v="2"/>
    <x v="2"/>
    <x v="21"/>
  </r>
  <r>
    <x v="26"/>
    <x v="3"/>
    <x v="1"/>
    <x v="1"/>
    <x v="1"/>
    <x v="22"/>
  </r>
  <r>
    <x v="27"/>
    <x v="0"/>
    <x v="1"/>
    <x v="1"/>
    <x v="1"/>
    <x v="23"/>
  </r>
  <r>
    <x v="28"/>
    <x v="3"/>
    <x v="3"/>
    <x v="3"/>
    <x v="3"/>
    <x v="8"/>
  </r>
  <r>
    <x v="29"/>
    <x v="1"/>
    <x v="2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C8166B7-D3B5-4D19-97C3-E494699ED78C}" name="피벗 테이블1" cacheId="0" applyNumberFormats="0" applyBorderFormats="0" applyFontFormats="0" applyPatternFormats="0" applyAlignmentFormats="0" applyWidthHeightFormats="1" dataCaption="값" missingCaption="***" updatedVersion="7" minRefreshableVersion="3" useAutoFormatting="1" colGrandTotals="0" itemPrintTitles="1" createdVersion="7" indent="0" compact="0" outline="1" outlineData="1" compactData="0" multipleFieldFilters="0" fieldListSortAscending="1">
  <location ref="B2:I21" firstHeaderRow="1" firstDataRow="3" firstDataCol="2"/>
  <pivotFields count="6">
    <pivotField axis="axisCol" compact="0" showAll="0">
      <items count="7">
        <item x="0"/>
        <item x="1"/>
        <item x="2"/>
        <item x="3"/>
        <item x="4"/>
        <item x="5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compact="0" showAll="0"/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</pivotFields>
  <rowFields count="2">
    <field x="1"/>
    <field x="3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0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4" baseField="1" baseItem="0" numFmtId="177"/>
    <dataField name="합계 : 수량" fld="5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workbookViewId="0"/>
  </sheetViews>
  <sheetFormatPr defaultRowHeight="16.5" x14ac:dyDescent="0.3"/>
  <cols>
    <col min="2" max="2" width="14.125" customWidth="1"/>
    <col min="3" max="3" width="14" customWidth="1"/>
    <col min="4" max="4" width="11.125" customWidth="1"/>
    <col min="5" max="5" width="10.5" customWidth="1"/>
    <col min="7" max="7" width="12" customWidth="1"/>
  </cols>
  <sheetData>
    <row r="2" spans="2:7" x14ac:dyDescent="0.3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3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3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3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3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3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3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3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3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3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3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3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3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3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3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3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3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3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3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3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3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3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3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3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3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3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3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3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3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3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3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3">
      <c r="B34" t="s">
        <v>51</v>
      </c>
    </row>
    <row r="35" spans="2:7" x14ac:dyDescent="0.3">
      <c r="B35" t="b">
        <f>AND(FIND("화",C3,1),OR(MONTH(B3)=5,MONTH(B3)=7))</f>
        <v>0</v>
      </c>
    </row>
    <row r="37" spans="2:7" x14ac:dyDescent="0.3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3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3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3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3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3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(ISEVEN(ROW()))*(LEFT($D3,1)="E")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/>
  </sheetViews>
  <sheetFormatPr defaultRowHeight="16.5" x14ac:dyDescent="0.3"/>
  <cols>
    <col min="1" max="1" width="4" customWidth="1"/>
    <col min="2" max="2" width="11.125" bestFit="1" customWidth="1"/>
    <col min="3" max="3" width="11.5" customWidth="1"/>
    <col min="4" max="4" width="10.625" customWidth="1"/>
    <col min="5" max="5" width="11" customWidth="1"/>
    <col min="6" max="6" width="10.125" customWidth="1"/>
    <col min="7" max="7" width="9.875" customWidth="1"/>
    <col min="8" max="8" width="12.75" customWidth="1"/>
  </cols>
  <sheetData>
    <row r="2" spans="2:8" x14ac:dyDescent="0.3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3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3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3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3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3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3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3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3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3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3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3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3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3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3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3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3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3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3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3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3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3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3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3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3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3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3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3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3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3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3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>
      <selection activeCell="M12" sqref="M12:M16"/>
    </sheetView>
  </sheetViews>
  <sheetFormatPr defaultRowHeight="16.5" x14ac:dyDescent="0.3"/>
  <cols>
    <col min="1" max="1" width="11.125" bestFit="1" customWidth="1"/>
    <col min="5" max="5" width="8.375" bestFit="1" customWidth="1"/>
    <col min="6" max="6" width="6" bestFit="1" customWidth="1"/>
    <col min="7" max="7" width="10.875" bestFit="1" customWidth="1"/>
    <col min="8" max="8" width="14.875" bestFit="1" customWidth="1"/>
    <col min="9" max="9" width="4.25" customWidth="1"/>
    <col min="11" max="11" width="12.375" customWidth="1"/>
    <col min="12" max="12" width="12.25" customWidth="1"/>
    <col min="14" max="14" width="5.375" bestFit="1" customWidth="1"/>
    <col min="15" max="15" width="6.375" bestFit="1" customWidth="1"/>
  </cols>
  <sheetData>
    <row r="2" spans="1:15" x14ac:dyDescent="0.3">
      <c r="A2" t="s">
        <v>20</v>
      </c>
    </row>
    <row r="3" spans="1:15" x14ac:dyDescent="0.3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3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E4*F4*(1-VLOOKUP(D4,$J$5:$O$8,MATCH(F4,$K$4:$O$4,1)+1,0))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3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E5*F5*(1-VLOOKUP(D5,$J$5:$O$8,MATCH(F5,$K$4:$O$4,1)+1,0))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3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3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3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3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3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3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3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IFERROR(AVERAGE(IF(($B$4:$B$33=$J12)*($D$4:$D$33=K$11)*($F$4:$F$33),$F$4:$F$33)),"판매수량없음")</f>
        <v>99</v>
      </c>
      <c r="L12" s="17">
        <f t="array" ref="L12">IFERROR(AVERAGE(IF(($B$4:$B$33=$J12)*($D$4:$D$33=L$11)*($F$4:$F$33),$F$4:$F$33)),"판매수량없음")</f>
        <v>71.666666666666671</v>
      </c>
      <c r="M12" s="17" t="str">
        <f t="array" ref="M12">TEXT(SUM(($B$4:$B$33=$J12)*1),"0건")</f>
        <v>5건</v>
      </c>
    </row>
    <row r="13" spans="1:15" x14ac:dyDescent="0.3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IFERROR(AVERAGE(IF(($B$4:$B$33=$J13)*($D$4:$D$33=K$11)*($F$4:$F$33),$F$4:$F$33)),"판매수량없음")</f>
        <v>판매수량없음</v>
      </c>
      <c r="L13" s="17">
        <f t="array" ref="L13">IFERROR(AVERAGE(IF(($B$4:$B$33=$J13)*($D$4:$D$33=L$11)*($F$4:$F$33),$F$4:$F$33)),"판매수량없음")</f>
        <v>79.2</v>
      </c>
      <c r="M13" s="17" t="str">
        <f t="array" ref="M13">TEXT(SUM(($B$4:$B$33=$J13)*1),"0건")</f>
        <v>9건</v>
      </c>
    </row>
    <row r="14" spans="1:15" x14ac:dyDescent="0.3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IFERROR(AVERAGE(IF(($B$4:$B$33=$J14)*($D$4:$D$33=K$11)*($F$4:$F$33),$F$4:$F$33)),"판매수량없음")</f>
        <v>57</v>
      </c>
      <c r="L14" s="17" t="str">
        <f t="array" ref="L14">IFERROR(AVERAGE(IF(($B$4:$B$33=$J14)*($D$4:$D$33=L$11)*($F$4:$F$33),$F$4:$F$33)),"판매수량없음")</f>
        <v>판매수량없음</v>
      </c>
      <c r="M14" s="17" t="str">
        <f t="array" ref="M14">TEXT(SUM(($B$4:$B$33=$J14)*1),"0건")</f>
        <v>2건</v>
      </c>
    </row>
    <row r="15" spans="1:15" x14ac:dyDescent="0.3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IFERROR(AVERAGE(IF(($B$4:$B$33=$J15)*($D$4:$D$33=K$11)*($F$4:$F$33),$F$4:$F$33)),"판매수량없음")</f>
        <v>판매수량없음</v>
      </c>
      <c r="L15" s="17">
        <f t="array" ref="L15">IFERROR(AVERAGE(IF(($B$4:$B$33=$J15)*($D$4:$D$33=L$11)*($F$4:$F$33),$F$4:$F$33)),"판매수량없음")</f>
        <v>24</v>
      </c>
      <c r="M15" s="17" t="str">
        <f t="array" ref="M15">TEXT(SUM(($B$4:$B$33=$J15)*1),"0건")</f>
        <v>9건</v>
      </c>
    </row>
    <row r="16" spans="1:15" x14ac:dyDescent="0.3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IFERROR(AVERAGE(IF(($B$4:$B$33=$J16)*($D$4:$D$33=K$11)*($F$4:$F$33),$F$4:$F$33)),"판매수량없음")</f>
        <v>50.333333333333336</v>
      </c>
      <c r="L16" s="17">
        <f t="array" ref="L16">IFERROR(AVERAGE(IF(($B$4:$B$33=$J16)*($D$4:$D$33=L$11)*($F$4:$F$33),$F$4:$F$33)),"판매수량없음")</f>
        <v>72</v>
      </c>
      <c r="M16" s="17" t="str">
        <f t="array" ref="M16">TEXT(SUM(($B$4:$B$33=$J16)*1),"0건")</f>
        <v>5건</v>
      </c>
    </row>
    <row r="17" spans="1:13" x14ac:dyDescent="0.3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3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3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47" t="s">
        <v>26</v>
      </c>
      <c r="K19" s="47"/>
      <c r="L19" s="47"/>
      <c r="M19" s="47"/>
    </row>
    <row r="20" spans="1:13" x14ac:dyDescent="0.3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48"/>
      <c r="K20" s="48"/>
      <c r="L20" s="48"/>
      <c r="M20" s="48"/>
    </row>
    <row r="21" spans="1:13" x14ac:dyDescent="0.3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3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3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3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3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3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3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3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3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3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3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3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3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/>
  </sheetViews>
  <sheetFormatPr defaultRowHeight="16.5" x14ac:dyDescent="0.3"/>
  <cols>
    <col min="2" max="2" width="13.5" bestFit="1" customWidth="1"/>
    <col min="3" max="3" width="9" bestFit="1" customWidth="1"/>
    <col min="4" max="9" width="11.125" bestFit="1" customWidth="1"/>
    <col min="10" max="11" width="15.875" bestFit="1" customWidth="1"/>
    <col min="12" max="19" width="11.125" bestFit="1" customWidth="1"/>
    <col min="20" max="21" width="15.875" bestFit="1" customWidth="1"/>
    <col min="22" max="23" width="8.875" bestFit="1" customWidth="1"/>
    <col min="24" max="24" width="9.125" bestFit="1" customWidth="1"/>
    <col min="25" max="25" width="7.75" bestFit="1" customWidth="1"/>
    <col min="26" max="27" width="8.875" bestFit="1" customWidth="1"/>
    <col min="28" max="28" width="9.125" bestFit="1" customWidth="1"/>
    <col min="29" max="30" width="7.75" bestFit="1" customWidth="1"/>
    <col min="31" max="32" width="8.875" bestFit="1" customWidth="1"/>
    <col min="33" max="33" width="9.125" bestFit="1" customWidth="1"/>
    <col min="34" max="34" width="7.75" bestFit="1" customWidth="1"/>
    <col min="35" max="37" width="8.875" bestFit="1" customWidth="1"/>
    <col min="38" max="38" width="9.125" bestFit="1" customWidth="1"/>
    <col min="39" max="39" width="7.75" bestFit="1" customWidth="1"/>
    <col min="40" max="40" width="9.125" bestFit="1" customWidth="1"/>
    <col min="41" max="41" width="7.375" bestFit="1" customWidth="1"/>
  </cols>
  <sheetData>
    <row r="2" spans="2:9" x14ac:dyDescent="0.3">
      <c r="D2" s="35" t="s">
        <v>0</v>
      </c>
      <c r="E2" s="35" t="s">
        <v>55</v>
      </c>
    </row>
    <row r="3" spans="2:9" x14ac:dyDescent="0.3">
      <c r="D3" t="s">
        <v>56</v>
      </c>
      <c r="F3" t="s">
        <v>57</v>
      </c>
      <c r="H3" t="s">
        <v>58</v>
      </c>
    </row>
    <row r="4" spans="2:9" x14ac:dyDescent="0.3">
      <c r="B4" s="35" t="s">
        <v>1</v>
      </c>
      <c r="C4" s="35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3">
      <c r="B5" t="s">
        <v>17</v>
      </c>
      <c r="D5" s="37">
        <v>30000</v>
      </c>
      <c r="E5" s="36">
        <v>164</v>
      </c>
      <c r="F5" s="37">
        <v>20000</v>
      </c>
      <c r="G5" s="36">
        <v>35</v>
      </c>
      <c r="H5" s="37">
        <v>15000</v>
      </c>
      <c r="I5" s="36">
        <v>51</v>
      </c>
    </row>
    <row r="6" spans="2:9" x14ac:dyDescent="0.3">
      <c r="C6" t="s">
        <v>13</v>
      </c>
      <c r="D6" s="37">
        <v>30000</v>
      </c>
      <c r="E6" s="36">
        <v>164</v>
      </c>
      <c r="F6" s="37">
        <v>15000</v>
      </c>
      <c r="G6" s="36">
        <v>24</v>
      </c>
      <c r="H6" s="37">
        <v>15000</v>
      </c>
      <c r="I6" s="36">
        <v>51</v>
      </c>
    </row>
    <row r="7" spans="2:9" x14ac:dyDescent="0.3">
      <c r="C7" t="s">
        <v>10</v>
      </c>
      <c r="D7" s="37" t="s">
        <v>59</v>
      </c>
      <c r="E7" s="36" t="s">
        <v>59</v>
      </c>
      <c r="F7" s="37">
        <v>5000</v>
      </c>
      <c r="G7" s="36">
        <v>11</v>
      </c>
      <c r="H7" s="37" t="s">
        <v>59</v>
      </c>
      <c r="I7" s="36" t="s">
        <v>59</v>
      </c>
    </row>
    <row r="8" spans="2:9" x14ac:dyDescent="0.3">
      <c r="B8" t="s">
        <v>8</v>
      </c>
      <c r="D8" s="37">
        <v>65000</v>
      </c>
      <c r="E8" s="36">
        <v>461</v>
      </c>
      <c r="F8" s="37">
        <v>30000</v>
      </c>
      <c r="G8" s="36">
        <v>179</v>
      </c>
      <c r="H8" s="37">
        <v>15000</v>
      </c>
      <c r="I8" s="36">
        <v>92</v>
      </c>
    </row>
    <row r="9" spans="2:9" x14ac:dyDescent="0.3">
      <c r="C9" t="s">
        <v>13</v>
      </c>
      <c r="D9" s="37">
        <v>45000</v>
      </c>
      <c r="E9" s="36">
        <v>197</v>
      </c>
      <c r="F9" s="37">
        <v>30000</v>
      </c>
      <c r="G9" s="36">
        <v>179</v>
      </c>
      <c r="H9" s="37">
        <v>15000</v>
      </c>
      <c r="I9" s="36">
        <v>92</v>
      </c>
    </row>
    <row r="10" spans="2:9" x14ac:dyDescent="0.3">
      <c r="C10" t="s">
        <v>10</v>
      </c>
      <c r="D10" s="37">
        <v>20000</v>
      </c>
      <c r="E10" s="36">
        <v>264</v>
      </c>
      <c r="F10" s="37" t="s">
        <v>59</v>
      </c>
      <c r="G10" s="36" t="s">
        <v>59</v>
      </c>
      <c r="H10" s="37" t="s">
        <v>59</v>
      </c>
      <c r="I10" s="36" t="s">
        <v>59</v>
      </c>
    </row>
    <row r="11" spans="2:9" x14ac:dyDescent="0.3">
      <c r="B11" t="s">
        <v>11</v>
      </c>
      <c r="D11" s="37">
        <v>1200</v>
      </c>
      <c r="E11" s="36">
        <v>57</v>
      </c>
      <c r="F11" s="37">
        <v>1000</v>
      </c>
      <c r="G11" s="36">
        <v>99</v>
      </c>
      <c r="H11" s="37" t="s">
        <v>59</v>
      </c>
      <c r="I11" s="36" t="s">
        <v>59</v>
      </c>
    </row>
    <row r="12" spans="2:9" x14ac:dyDescent="0.3">
      <c r="C12" t="s">
        <v>7</v>
      </c>
      <c r="D12" s="37">
        <v>1200</v>
      </c>
      <c r="E12" s="36">
        <v>57</v>
      </c>
      <c r="F12" s="37" t="s">
        <v>59</v>
      </c>
      <c r="G12" s="36" t="s">
        <v>59</v>
      </c>
      <c r="H12" s="37" t="s">
        <v>59</v>
      </c>
      <c r="I12" s="36" t="s">
        <v>59</v>
      </c>
    </row>
    <row r="13" spans="2:9" x14ac:dyDescent="0.3">
      <c r="C13" t="s">
        <v>16</v>
      </c>
      <c r="D13" s="37" t="s">
        <v>59</v>
      </c>
      <c r="E13" s="36" t="s">
        <v>59</v>
      </c>
      <c r="F13" s="37">
        <v>1000</v>
      </c>
      <c r="G13" s="36">
        <v>99</v>
      </c>
      <c r="H13" s="37" t="s">
        <v>59</v>
      </c>
      <c r="I13" s="36" t="s">
        <v>59</v>
      </c>
    </row>
    <row r="14" spans="2:9" x14ac:dyDescent="0.3">
      <c r="B14" t="s">
        <v>14</v>
      </c>
      <c r="D14" s="37">
        <v>7000</v>
      </c>
      <c r="E14" s="36">
        <v>178</v>
      </c>
      <c r="F14" s="37">
        <v>8200</v>
      </c>
      <c r="G14" s="36">
        <v>248</v>
      </c>
      <c r="H14" s="37">
        <v>6000</v>
      </c>
      <c r="I14" s="36">
        <v>51</v>
      </c>
    </row>
    <row r="15" spans="2:9" x14ac:dyDescent="0.3">
      <c r="C15" t="s">
        <v>7</v>
      </c>
      <c r="D15" s="37" t="s">
        <v>59</v>
      </c>
      <c r="E15" s="36" t="s">
        <v>59</v>
      </c>
      <c r="F15" s="37">
        <v>1200</v>
      </c>
      <c r="G15" s="36">
        <v>99</v>
      </c>
      <c r="H15" s="37" t="s">
        <v>59</v>
      </c>
      <c r="I15" s="36" t="s">
        <v>59</v>
      </c>
    </row>
    <row r="16" spans="2:9" x14ac:dyDescent="0.3">
      <c r="C16" t="s">
        <v>16</v>
      </c>
      <c r="D16" s="37">
        <v>2000</v>
      </c>
      <c r="E16" s="36">
        <v>149</v>
      </c>
      <c r="F16" s="37">
        <v>2000</v>
      </c>
      <c r="G16" s="36">
        <v>95</v>
      </c>
      <c r="H16" s="37">
        <v>1000</v>
      </c>
      <c r="I16" s="36">
        <v>29</v>
      </c>
    </row>
    <row r="17" spans="2:9" x14ac:dyDescent="0.3">
      <c r="C17" t="s">
        <v>10</v>
      </c>
      <c r="D17" s="37">
        <v>5000</v>
      </c>
      <c r="E17" s="36">
        <v>29</v>
      </c>
      <c r="F17" s="37">
        <v>5000</v>
      </c>
      <c r="G17" s="36">
        <v>54</v>
      </c>
      <c r="H17" s="37">
        <v>5000</v>
      </c>
      <c r="I17" s="36">
        <v>22</v>
      </c>
    </row>
    <row r="18" spans="2:9" x14ac:dyDescent="0.3">
      <c r="B18" t="s">
        <v>5</v>
      </c>
      <c r="D18" s="37">
        <v>2400</v>
      </c>
      <c r="E18" s="36">
        <v>135</v>
      </c>
      <c r="F18" s="37">
        <v>1200</v>
      </c>
      <c r="G18" s="36">
        <v>16</v>
      </c>
      <c r="H18" s="37">
        <v>5000</v>
      </c>
      <c r="I18" s="36">
        <v>86</v>
      </c>
    </row>
    <row r="19" spans="2:9" x14ac:dyDescent="0.3">
      <c r="C19" t="s">
        <v>7</v>
      </c>
      <c r="D19" s="37">
        <v>2400</v>
      </c>
      <c r="E19" s="36">
        <v>135</v>
      </c>
      <c r="F19" s="37">
        <v>1200</v>
      </c>
      <c r="G19" s="36">
        <v>16</v>
      </c>
      <c r="H19" s="37" t="s">
        <v>59</v>
      </c>
      <c r="I19" s="36" t="s">
        <v>59</v>
      </c>
    </row>
    <row r="20" spans="2:9" x14ac:dyDescent="0.3">
      <c r="C20" t="s">
        <v>10</v>
      </c>
      <c r="D20" s="37" t="s">
        <v>59</v>
      </c>
      <c r="E20" s="36" t="s">
        <v>59</v>
      </c>
      <c r="F20" s="37" t="s">
        <v>59</v>
      </c>
      <c r="G20" s="36" t="s">
        <v>59</v>
      </c>
      <c r="H20" s="37">
        <v>5000</v>
      </c>
      <c r="I20" s="36">
        <v>86</v>
      </c>
    </row>
    <row r="21" spans="2:9" x14ac:dyDescent="0.3">
      <c r="B21" t="s">
        <v>52</v>
      </c>
      <c r="D21" s="37">
        <v>105600</v>
      </c>
      <c r="E21" s="36">
        <v>995</v>
      </c>
      <c r="F21" s="37">
        <v>60400</v>
      </c>
      <c r="G21" s="36">
        <v>577</v>
      </c>
      <c r="H21" s="37">
        <v>41000</v>
      </c>
      <c r="I21" s="36">
        <v>280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topLeftCell="A10" workbookViewId="0"/>
  </sheetViews>
  <sheetFormatPr defaultRowHeight="16.5" outlineLevelRow="3" x14ac:dyDescent="0.3"/>
  <cols>
    <col min="1" max="1" width="4.375" customWidth="1"/>
    <col min="2" max="2" width="12.25" customWidth="1"/>
    <col min="3" max="3" width="13.375" customWidth="1"/>
    <col min="4" max="4" width="9.625" customWidth="1"/>
    <col min="5" max="5" width="14" bestFit="1" customWidth="1"/>
    <col min="6" max="6" width="9.5" customWidth="1"/>
  </cols>
  <sheetData>
    <row r="1" spans="2:7" x14ac:dyDescent="0.3">
      <c r="B1" t="s">
        <v>27</v>
      </c>
    </row>
    <row r="2" spans="2:7" x14ac:dyDescent="0.3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3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3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3">
      <c r="B5" s="15"/>
      <c r="C5" s="34"/>
      <c r="D5" s="34"/>
      <c r="E5" s="38" t="s">
        <v>64</v>
      </c>
      <c r="F5" s="43">
        <f>SUBTOTAL(3,F3:F4)</f>
        <v>2</v>
      </c>
      <c r="G5" s="24"/>
    </row>
    <row r="6" spans="2:7" outlineLevel="3" x14ac:dyDescent="0.3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3">
      <c r="B7" s="15"/>
      <c r="C7" s="34"/>
      <c r="D7" s="34"/>
      <c r="E7" s="38" t="s">
        <v>65</v>
      </c>
      <c r="F7" s="43">
        <f>SUBTOTAL(3,F6:F6)</f>
        <v>1</v>
      </c>
      <c r="G7" s="24"/>
    </row>
    <row r="8" spans="2:7" outlineLevel="1" x14ac:dyDescent="0.3">
      <c r="B8" s="15"/>
      <c r="C8" s="38" t="s">
        <v>60</v>
      </c>
      <c r="D8" s="34"/>
      <c r="E8" s="34"/>
      <c r="F8" s="24"/>
      <c r="G8" s="24">
        <f>SUBTOTAL(9,G3:G6)</f>
        <v>246</v>
      </c>
    </row>
    <row r="9" spans="2:7" outlineLevel="3" x14ac:dyDescent="0.3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3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3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3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3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3">
      <c r="B14" s="15"/>
      <c r="C14" s="34"/>
      <c r="D14" s="34"/>
      <c r="E14" s="38" t="s">
        <v>64</v>
      </c>
      <c r="F14" s="43">
        <f>SUBTOTAL(3,F9:F13)</f>
        <v>5</v>
      </c>
      <c r="G14" s="24"/>
    </row>
    <row r="15" spans="2:7" outlineLevel="3" x14ac:dyDescent="0.3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3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3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3">
      <c r="B18" s="15"/>
      <c r="C18" s="34"/>
      <c r="D18" s="34"/>
      <c r="E18" s="38" t="s">
        <v>66</v>
      </c>
      <c r="F18" s="43">
        <f>SUBTOTAL(3,F15:F17)</f>
        <v>3</v>
      </c>
      <c r="G18" s="24"/>
    </row>
    <row r="19" spans="2:7" outlineLevel="1" x14ac:dyDescent="0.3">
      <c r="B19" s="15"/>
      <c r="C19" s="38" t="s">
        <v>61</v>
      </c>
      <c r="D19" s="34"/>
      <c r="E19" s="34"/>
      <c r="F19" s="24"/>
      <c r="G19" s="24">
        <f>SUBTOTAL(9,G9:G17)</f>
        <v>618</v>
      </c>
    </row>
    <row r="20" spans="2:7" outlineLevel="3" x14ac:dyDescent="0.3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3">
      <c r="B21" s="15"/>
      <c r="C21" s="34"/>
      <c r="D21" s="34"/>
      <c r="E21" s="38" t="s">
        <v>64</v>
      </c>
      <c r="F21" s="43">
        <f>SUBTOTAL(3,F20:F20)</f>
        <v>1</v>
      </c>
      <c r="G21" s="24"/>
    </row>
    <row r="22" spans="2:7" outlineLevel="3" x14ac:dyDescent="0.3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3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3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3">
      <c r="B25" s="15"/>
      <c r="C25" s="34"/>
      <c r="D25" s="34"/>
      <c r="E25" s="38" t="s">
        <v>67</v>
      </c>
      <c r="F25" s="43">
        <f>SUBTOTAL(3,F22:F24)</f>
        <v>3</v>
      </c>
      <c r="G25" s="24"/>
    </row>
    <row r="26" spans="2:7" outlineLevel="3" x14ac:dyDescent="0.3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3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3">
      <c r="B28" s="15"/>
      <c r="C28" s="34"/>
      <c r="D28" s="34"/>
      <c r="E28" s="38" t="s">
        <v>66</v>
      </c>
      <c r="F28" s="43">
        <f>SUBTOTAL(3,F26:F27)</f>
        <v>2</v>
      </c>
      <c r="G28" s="24"/>
    </row>
    <row r="29" spans="2:7" outlineLevel="1" x14ac:dyDescent="0.3">
      <c r="B29" s="15"/>
      <c r="C29" s="38" t="s">
        <v>62</v>
      </c>
      <c r="D29" s="34"/>
      <c r="E29" s="34"/>
      <c r="F29" s="24"/>
      <c r="G29" s="24">
        <f>SUBTOTAL(9,G20:G27)</f>
        <v>294</v>
      </c>
    </row>
    <row r="30" spans="2:7" outlineLevel="3" x14ac:dyDescent="0.3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3">
      <c r="B31" s="15"/>
      <c r="C31" s="34"/>
      <c r="D31" s="34"/>
      <c r="E31" s="38" t="s">
        <v>64</v>
      </c>
      <c r="F31" s="43">
        <f>SUBTOTAL(3,F30:F30)</f>
        <v>1</v>
      </c>
      <c r="G31" s="24"/>
    </row>
    <row r="32" spans="2:7" outlineLevel="3" x14ac:dyDescent="0.3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3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3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3">
      <c r="B35" s="39"/>
      <c r="C35" s="40"/>
      <c r="D35" s="40"/>
      <c r="E35" s="42" t="s">
        <v>65</v>
      </c>
      <c r="F35" s="44">
        <f>SUBTOTAL(3,F32:F34)</f>
        <v>3</v>
      </c>
      <c r="G35" s="41"/>
    </row>
    <row r="36" spans="2:7" outlineLevel="1" x14ac:dyDescent="0.3">
      <c r="B36" s="39"/>
      <c r="C36" s="42" t="s">
        <v>63</v>
      </c>
      <c r="D36" s="40"/>
      <c r="E36" s="40"/>
      <c r="F36" s="41"/>
      <c r="G36" s="41">
        <f>SUBTOTAL(9,G30:G34)</f>
        <v>223</v>
      </c>
    </row>
    <row r="37" spans="2:7" x14ac:dyDescent="0.3">
      <c r="B37" s="39"/>
      <c r="C37" s="42"/>
      <c r="D37" s="40"/>
      <c r="E37" s="42" t="s">
        <v>68</v>
      </c>
      <c r="F37" s="44">
        <f>SUBTOTAL(3,F3:F34)</f>
        <v>21</v>
      </c>
      <c r="G37" s="41"/>
    </row>
    <row r="38" spans="2:7" x14ac:dyDescent="0.3">
      <c r="B38" s="39"/>
      <c r="C38" s="42" t="s">
        <v>52</v>
      </c>
      <c r="D38" s="40"/>
      <c r="E38" s="40"/>
      <c r="F38" s="41"/>
      <c r="G38" s="41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workbookViewId="0"/>
  </sheetViews>
  <sheetFormatPr defaultRowHeight="16.5" x14ac:dyDescent="0.3"/>
  <cols>
    <col min="1" max="1" width="11.875" customWidth="1"/>
    <col min="2" max="2" width="11.875" bestFit="1" customWidth="1"/>
  </cols>
  <sheetData>
    <row r="1" spans="1:2" x14ac:dyDescent="0.3">
      <c r="A1" t="s">
        <v>69</v>
      </c>
    </row>
    <row r="2" spans="1:2" x14ac:dyDescent="0.3">
      <c r="A2" s="11" t="s">
        <v>2</v>
      </c>
      <c r="B2" s="11" t="s">
        <v>19</v>
      </c>
    </row>
    <row r="3" spans="1:2" x14ac:dyDescent="0.3">
      <c r="A3" s="12" t="s">
        <v>13</v>
      </c>
      <c r="B3" s="13">
        <v>9169500</v>
      </c>
    </row>
    <row r="4" spans="1:2" x14ac:dyDescent="0.3">
      <c r="A4" s="12" t="s">
        <v>7</v>
      </c>
      <c r="B4" s="13">
        <v>34651200</v>
      </c>
    </row>
    <row r="5" spans="1:2" x14ac:dyDescent="0.3">
      <c r="A5" s="12" t="s">
        <v>16</v>
      </c>
      <c r="B5" s="13">
        <v>35082000</v>
      </c>
    </row>
    <row r="6" spans="1:2" x14ac:dyDescent="0.3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/>
  </sheetViews>
  <sheetFormatPr defaultRowHeight="16.5" x14ac:dyDescent="0.3"/>
  <cols>
    <col min="1" max="1" width="4.5" customWidth="1"/>
    <col min="2" max="7" width="11.875" customWidth="1"/>
  </cols>
  <sheetData>
    <row r="4" spans="2:7" x14ac:dyDescent="0.3">
      <c r="B4" t="s">
        <v>31</v>
      </c>
    </row>
    <row r="5" spans="2:7" x14ac:dyDescent="0.3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3">
      <c r="B6" s="28" t="s">
        <v>38</v>
      </c>
      <c r="C6" s="29" t="s">
        <v>39</v>
      </c>
      <c r="D6" s="29">
        <v>54</v>
      </c>
      <c r="E6" s="29">
        <v>2002</v>
      </c>
      <c r="F6" s="45">
        <v>1</v>
      </c>
      <c r="G6" s="30">
        <v>92</v>
      </c>
    </row>
    <row r="7" spans="2:7" x14ac:dyDescent="0.3">
      <c r="B7" s="28" t="s">
        <v>40</v>
      </c>
      <c r="C7" s="29" t="s">
        <v>41</v>
      </c>
      <c r="D7" s="29">
        <v>60</v>
      </c>
      <c r="E7" s="29">
        <v>1997</v>
      </c>
      <c r="F7" s="45">
        <v>0</v>
      </c>
      <c r="G7" s="30">
        <v>95</v>
      </c>
    </row>
    <row r="8" spans="2:7" x14ac:dyDescent="0.3">
      <c r="B8" s="28" t="s">
        <v>38</v>
      </c>
      <c r="C8" s="29" t="s">
        <v>42</v>
      </c>
      <c r="D8" s="29">
        <v>50</v>
      </c>
      <c r="E8" s="29">
        <v>2007</v>
      </c>
      <c r="F8" s="45">
        <v>1</v>
      </c>
      <c r="G8" s="30">
        <v>93</v>
      </c>
    </row>
    <row r="9" spans="2:7" x14ac:dyDescent="0.3">
      <c r="B9" s="28" t="s">
        <v>40</v>
      </c>
      <c r="C9" s="29" t="s">
        <v>43</v>
      </c>
      <c r="D9" s="29">
        <v>59</v>
      </c>
      <c r="E9" s="29">
        <v>1998</v>
      </c>
      <c r="F9" s="45">
        <v>0</v>
      </c>
      <c r="G9" s="30">
        <v>99</v>
      </c>
    </row>
    <row r="10" spans="2:7" x14ac:dyDescent="0.3">
      <c r="B10" s="28" t="s">
        <v>38</v>
      </c>
      <c r="C10" s="29" t="s">
        <v>44</v>
      </c>
      <c r="D10" s="29">
        <v>48</v>
      </c>
      <c r="E10" s="29">
        <v>2009</v>
      </c>
      <c r="F10" s="45">
        <v>1</v>
      </c>
      <c r="G10" s="30">
        <v>98</v>
      </c>
    </row>
    <row r="11" spans="2:7" x14ac:dyDescent="0.3">
      <c r="B11" s="28" t="s">
        <v>40</v>
      </c>
      <c r="C11" s="29" t="s">
        <v>45</v>
      </c>
      <c r="D11" s="29">
        <v>51</v>
      </c>
      <c r="E11" s="29">
        <v>2006</v>
      </c>
      <c r="F11" s="45">
        <v>1</v>
      </c>
      <c r="G11" s="30">
        <v>94</v>
      </c>
    </row>
    <row r="12" spans="2:7" x14ac:dyDescent="0.3">
      <c r="B12" s="28" t="s">
        <v>38</v>
      </c>
      <c r="C12" s="29" t="s">
        <v>46</v>
      </c>
      <c r="D12" s="29">
        <v>54</v>
      </c>
      <c r="E12" s="29">
        <v>2003</v>
      </c>
      <c r="F12" s="45">
        <v>1</v>
      </c>
      <c r="G12" s="30">
        <v>91</v>
      </c>
    </row>
    <row r="13" spans="2:7" x14ac:dyDescent="0.3">
      <c r="B13" s="28" t="s">
        <v>40</v>
      </c>
      <c r="C13" s="29" t="s">
        <v>47</v>
      </c>
      <c r="D13" s="29">
        <v>58</v>
      </c>
      <c r="E13" s="29">
        <v>1999</v>
      </c>
      <c r="F13" s="45">
        <v>0</v>
      </c>
      <c r="G13" s="30">
        <v>96</v>
      </c>
    </row>
    <row r="14" spans="2:7" x14ac:dyDescent="0.3">
      <c r="B14" s="28" t="s">
        <v>48</v>
      </c>
      <c r="C14" s="29" t="s">
        <v>49</v>
      </c>
      <c r="D14" s="29">
        <v>61</v>
      </c>
      <c r="E14" s="29">
        <v>1996</v>
      </c>
      <c r="F14" s="45">
        <v>1</v>
      </c>
      <c r="G14" s="30">
        <v>91</v>
      </c>
    </row>
    <row r="15" spans="2:7" x14ac:dyDescent="0.3">
      <c r="B15" s="31" t="s">
        <v>40</v>
      </c>
      <c r="C15" s="32" t="s">
        <v>50</v>
      </c>
      <c r="D15" s="32">
        <v>52</v>
      </c>
      <c r="E15" s="32">
        <v>2005</v>
      </c>
      <c r="F15" s="46">
        <v>1</v>
      </c>
      <c r="G15" s="33">
        <v>90</v>
      </c>
    </row>
  </sheetData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tabSelected="1" workbookViewId="0">
      <selection activeCell="K21" sqref="K21"/>
    </sheetView>
  </sheetViews>
  <sheetFormatPr defaultRowHeight="16.5" x14ac:dyDescent="0.3"/>
  <cols>
    <col min="1" max="1" width="11.125" bestFit="1" customWidth="1"/>
    <col min="8" max="8" width="14.5" customWidth="1"/>
  </cols>
  <sheetData>
    <row r="1" spans="1:10" x14ac:dyDescent="0.3">
      <c r="A1" t="s">
        <v>20</v>
      </c>
    </row>
    <row r="2" spans="1:10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3">
      <c r="A3" s="15">
        <v>45241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3">
      <c r="A4" s="14"/>
      <c r="B4" s="14"/>
      <c r="C4" s="14"/>
      <c r="D4" s="16"/>
      <c r="E4" s="16"/>
      <c r="F4" s="16"/>
    </row>
    <row r="5" spans="1:10" x14ac:dyDescent="0.3">
      <c r="A5" s="14"/>
      <c r="B5" s="14"/>
      <c r="C5" s="14"/>
      <c r="D5" s="16"/>
      <c r="E5" s="16"/>
      <c r="F5" s="16"/>
    </row>
    <row r="6" spans="1:10" x14ac:dyDescent="0.3">
      <c r="A6" s="14"/>
      <c r="B6" s="14"/>
      <c r="C6" s="14"/>
      <c r="D6" s="16"/>
      <c r="E6" s="16"/>
      <c r="F6" s="16"/>
    </row>
    <row r="7" spans="1:10" x14ac:dyDescent="0.3">
      <c r="A7" s="14"/>
      <c r="B7" s="14"/>
      <c r="C7" s="14"/>
      <c r="D7" s="16"/>
      <c r="E7" s="16"/>
      <c r="F7" s="16"/>
    </row>
    <row r="8" spans="1:10" x14ac:dyDescent="0.3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3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3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3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3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3">
      <c r="A13" s="14"/>
      <c r="B13" s="14"/>
      <c r="C13" s="14"/>
      <c r="D13" s="16"/>
      <c r="E13" s="16"/>
      <c r="F13" s="16"/>
    </row>
    <row r="14" spans="1:10" x14ac:dyDescent="0.3">
      <c r="A14" s="14"/>
      <c r="B14" s="14"/>
      <c r="C14" s="14"/>
      <c r="D14" s="16"/>
      <c r="E14" s="16"/>
      <c r="F14" s="16"/>
    </row>
    <row r="15" spans="1:10" x14ac:dyDescent="0.3">
      <c r="A15" s="14"/>
      <c r="B15" s="14"/>
      <c r="C15" s="14"/>
      <c r="D15" s="16"/>
      <c r="E15" s="16"/>
      <c r="F15" s="16"/>
    </row>
    <row r="16" spans="1:10" x14ac:dyDescent="0.3">
      <c r="A16" s="14"/>
      <c r="B16" s="14"/>
      <c r="C16" s="14"/>
      <c r="D16" s="16"/>
      <c r="E16" s="16"/>
      <c r="F16" s="16"/>
    </row>
    <row r="17" spans="1:6" x14ac:dyDescent="0.3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이다연</cp:lastModifiedBy>
  <dcterms:created xsi:type="dcterms:W3CDTF">2023-08-09T00:13:15Z</dcterms:created>
  <dcterms:modified xsi:type="dcterms:W3CDTF">2024-09-08T11:57:30Z</dcterms:modified>
</cp:coreProperties>
</file>