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 codeName="{564CA151-5A5B-428A-3C10-77597649240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예원\Desktop\"/>
    </mc:Choice>
  </mc:AlternateContent>
  <xr:revisionPtr revIDLastSave="0" documentId="13_ncr:1_{CDC36501-4A6E-4CA2-BDD4-89B8C76805F1}" xr6:coauthVersionLast="45" xr6:coauthVersionMax="45" xr10:uidLastSave="{00000000-0000-0000-0000-000000000000}"/>
  <bookViews>
    <workbookView xWindow="-108" yWindow="-108" windowWidth="23256" windowHeight="12576" tabRatio="77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'기본작업-2'!$B$3:$H$32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3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J20" i="3" l="1"/>
  <c r="M13" i="3" a="1"/>
  <c r="M13" i="3" s="1"/>
  <c r="M14" i="3" a="1"/>
  <c r="M14" i="3"/>
  <c r="M15" i="3" a="1"/>
  <c r="M15" i="3" s="1"/>
  <c r="M16" i="3" a="1"/>
  <c r="M16" i="3" s="1"/>
  <c r="M12" i="3" a="1"/>
  <c r="M12" i="3" s="1"/>
  <c r="L12" i="3" a="1"/>
  <c r="L12" i="3" s="1"/>
  <c r="L13" i="3" a="1"/>
  <c r="L13" i="3"/>
  <c r="L14" i="3" a="1"/>
  <c r="L14" i="3" s="1"/>
  <c r="L15" i="3" a="1"/>
  <c r="L15" i="3"/>
  <c r="L16" i="3" a="1"/>
  <c r="L16" i="3" s="1"/>
  <c r="K13" i="3" a="1"/>
  <c r="K13" i="3" s="1"/>
  <c r="K14" i="3" a="1"/>
  <c r="K14" i="3"/>
  <c r="K15" i="3" a="1"/>
  <c r="K15" i="3" s="1"/>
  <c r="K16" i="3" a="1"/>
  <c r="K16" i="3"/>
  <c r="K12" i="3" a="1"/>
  <c r="K12" i="3" s="1"/>
  <c r="F38" i="5"/>
  <c r="F34" i="5"/>
  <c r="F31" i="5"/>
  <c r="F28" i="5"/>
  <c r="F26" i="5"/>
  <c r="F24" i="5"/>
  <c r="F20" i="5"/>
  <c r="F16" i="5"/>
  <c r="F14" i="5"/>
  <c r="F8" i="5"/>
  <c r="F6" i="5"/>
  <c r="F4" i="5"/>
  <c r="F40" i="5" s="1"/>
  <c r="G39" i="5"/>
  <c r="G32" i="5"/>
  <c r="G21" i="5"/>
  <c r="G9" i="5"/>
  <c r="G41" i="5" s="1"/>
  <c r="B35" i="1"/>
  <c r="H4" i="3"/>
  <c r="H17" i="3"/>
  <c r="H33" i="3"/>
  <c r="H10" i="3"/>
  <c r="H26" i="3"/>
  <c r="H7" i="3"/>
  <c r="H23" i="3"/>
  <c r="H20" i="3"/>
  <c r="H21" i="3"/>
  <c r="H16" i="3"/>
  <c r="H14" i="3"/>
  <c r="H30" i="3"/>
  <c r="H11" i="3"/>
  <c r="H27" i="3"/>
  <c r="H28" i="3"/>
  <c r="H5" i="3"/>
  <c r="H9" i="3"/>
  <c r="H25" i="3"/>
  <c r="H32" i="3"/>
  <c r="H18" i="3"/>
  <c r="H12" i="3"/>
  <c r="H15" i="3"/>
  <c r="H31" i="3"/>
  <c r="H29" i="3"/>
  <c r="H6" i="3"/>
  <c r="H22" i="3"/>
  <c r="H24" i="3"/>
  <c r="H19" i="3"/>
  <c r="H8" i="3"/>
  <c r="H1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D90F57A-E200-4FC8-A93F-9C3F9FBA3318}" sourceFile="C:\OA\학용품.accdb" keepAlive="1" name="학용품" type="5" refreshedVersion="6" background="1">
    <dbPr connection="Provider=Microsoft.ACE.OLEDB.12.0;User ID=Admin;Data Source=C:\OA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sharedStrings.xml><?xml version="1.0" encoding="utf-8"?>
<sst xmlns="http://schemas.openxmlformats.org/spreadsheetml/2006/main" count="534" uniqueCount="70">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</sst>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7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ont>
        <color auto="1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4"/>
            </a:solidFill>
            <a:ln w="12700" cap="flat" cmpd="sng" algn="ctr">
              <a:solidFill>
                <a:schemeClr val="accent4">
                  <a:shade val="50000"/>
                </a:schemeClr>
              </a:solidFill>
              <a:prstDash val="solid"/>
              <a:miter lim="800000"/>
            </a:ln>
            <a:effectLst/>
          </c:spPr>
          <c:invertIfNegative val="0"/>
          <c:cat>
            <c:strRef>
              <c:f>('기타작업-1'!$A$3:$A$5,'기타작업-1'!$A$6)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('기타작업-1'!$B$3:$B$5,'기타작업-1'!$B$6)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예원" refreshedDate="45531.862640856481" backgroundQuery="1" createdVersion="6" refreshedVersion="6" minRefreshableVersion="3" recordCount="30" xr:uid="{390BAE6E-6182-4016-B21F-DC50069CB5CD}">
  <cacheSource type="external" connectionId="1"/>
  <cacheFields count="6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289BF1-6981-446E-9D77-FAE8E86DE85D}" name="피벗 테이블1" cacheId="0" applyNumberFormats="0" applyBorderFormats="0" applyFontFormats="0" applyPatternFormats="0" applyAlignmentFormats="0" applyWidthHeightFormats="1" dataCaption="값" missingCaption="***" updatedVersion="6" minRefreshableVersion="3" useAutoFormatting="1" colGrandTotals="0" itemPrintTitles="1" createdVersion="6" indent="0" compact="0" outline="1" outlineData="1" compactData="0" multipleFieldFilters="0" fieldListSortAscending="1">
  <location ref="B2:I21" firstHeaderRow="1" firstDataRow="3" firstDataCol="2"/>
  <pivotFields count="6">
    <pivotField axis="axisCol" compact="0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0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1" baseItem="0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9" workbookViewId="0">
      <selection activeCell="J36" sqref="J36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AND(FIND("화",$C3)&gt;=1,OR(MONTH($B3)=5,MONTH($B3)=7))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topLeftCell="A4" workbookViewId="0">
      <selection activeCell="L12" sqref="L12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abSelected="1" zoomScale="85" zoomScaleNormal="85" workbookViewId="0">
      <selection activeCell="N9" sqref="N9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$E4*$F4*(1-VLOOKUP($D4,$J$5:$O$8,MATCH($F4,$K$4:$O$4,1)+1,0))</f>
        <v>387000</v>
      </c>
      <c r="H4" s="17" t="str">
        <f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$E5*$F5*(1-VLOOKUP($D5,$J$5:$O$8,MATCH($F5,$K$4:$O$4,1)+1,0))</f>
        <v>28420</v>
      </c>
      <c r="H5" s="17" t="str">
        <f t="shared" ref="H5:H33" si="1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>
        <f t="shared" si="1"/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>
        <f t="shared" si="1"/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>
        <f t="shared" si="1"/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>
        <f t="shared" si="1"/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>
        <f t="shared" si="1"/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>
        <f t="shared" si="1"/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>
        <f t="shared" si="1"/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TEXT(SUM(($B$4:$B$33=$J12)*($D$4:$D$33=K$11)*1),"0건")</f>
        <v>1건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>
        <f t="shared" si="1"/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TEXT(SUM(($B$4:$B$33=$J13)*($D$4:$D$33=K$11)*1),"0건")</f>
        <v>0건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>
        <f t="shared" si="1"/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TEXT(SUM(($B$4:$B$33=$J14)*($D$4:$D$33=K$11)*1),"0건")</f>
        <v>1건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>
        <f t="shared" si="1"/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TEXT(SUM(($B$4:$B$33=$J15)*($D$4:$D$33=K$11)*1),"0건")</f>
        <v>0건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>
        <f t="shared" si="1"/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TEXT(SUM(($B$4:$B$33=$J16)*($D$4:$D$33=K$11)*1),"0건")</f>
        <v>3건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>
        <f t="shared" si="1"/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>
        <f t="shared" si="1"/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>
        <f t="shared" si="1"/>
        <v>2019-2사분기</v>
      </c>
      <c r="J19" s="45" t="s">
        <v>26</v>
      </c>
      <c r="K19" s="45"/>
      <c r="L19" s="45"/>
      <c r="M19" s="45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>
        <f t="shared" si="1"/>
        <v>2019-1사분기</v>
      </c>
      <c r="J20" s="46" t="str">
        <f>INDEX($D$4:$D$33,MATCH(MAX($F$4:$F$33),$F$4:$F$33,0))&amp;"-"&amp;INDEX($B$4:$B$33,MATCH(MAX($F$4:$F$33),$F$4:$F$33,0))</f>
        <v>종합장-새싹문구</v>
      </c>
      <c r="K20" s="46"/>
      <c r="L20" s="46"/>
      <c r="M20" s="46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>
        <f t="shared" si="1"/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>
        <f t="shared" si="1"/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>
        <f t="shared" si="1"/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>
        <f t="shared" si="1"/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>
        <f t="shared" si="1"/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>
        <f t="shared" si="1"/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>
        <f t="shared" si="1"/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>
        <f t="shared" si="1"/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>
        <f t="shared" si="1"/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>
        <f t="shared" si="1"/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>
        <f t="shared" si="1"/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>
        <f t="shared" si="1"/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>
        <f t="shared" si="1"/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3" sqref="D3"/>
    </sheetView>
  </sheetViews>
  <sheetFormatPr defaultRowHeight="17.399999999999999" x14ac:dyDescent="0.4"/>
  <cols>
    <col min="2" max="2" width="13.09765625" bestFit="1" customWidth="1"/>
    <col min="3" max="3" width="14.3984375" customWidth="1"/>
    <col min="4" max="4" width="13.19921875" customWidth="1"/>
    <col min="5" max="9" width="10.296875" bestFit="1" customWidth="1"/>
    <col min="10" max="11" width="14.8984375" bestFit="1" customWidth="1"/>
    <col min="12" max="63" width="10.8984375" bestFit="1" customWidth="1"/>
    <col min="64" max="65" width="14.8984375" bestFit="1" customWidth="1"/>
  </cols>
  <sheetData>
    <row r="2" spans="2:9" x14ac:dyDescent="0.4">
      <c r="D2" s="35" t="s">
        <v>0</v>
      </c>
      <c r="E2" s="35" t="s">
        <v>55</v>
      </c>
    </row>
    <row r="3" spans="2:9" x14ac:dyDescent="0.4">
      <c r="D3" t="s">
        <v>56</v>
      </c>
      <c r="F3" t="s">
        <v>57</v>
      </c>
      <c r="H3" t="s">
        <v>58</v>
      </c>
    </row>
    <row r="4" spans="2:9" x14ac:dyDescent="0.4">
      <c r="B4" s="35" t="s">
        <v>1</v>
      </c>
      <c r="C4" s="35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7">
        <v>30000</v>
      </c>
      <c r="E5" s="36">
        <v>164</v>
      </c>
      <c r="F5" s="37">
        <v>20000</v>
      </c>
      <c r="G5" s="36">
        <v>35</v>
      </c>
      <c r="H5" s="37">
        <v>15000</v>
      </c>
      <c r="I5" s="36">
        <v>51</v>
      </c>
    </row>
    <row r="6" spans="2:9" x14ac:dyDescent="0.4">
      <c r="C6" t="s">
        <v>13</v>
      </c>
      <c r="D6" s="37">
        <v>30000</v>
      </c>
      <c r="E6" s="36">
        <v>164</v>
      </c>
      <c r="F6" s="37">
        <v>15000</v>
      </c>
      <c r="G6" s="36">
        <v>24</v>
      </c>
      <c r="H6" s="37">
        <v>15000</v>
      </c>
      <c r="I6" s="36">
        <v>51</v>
      </c>
    </row>
    <row r="7" spans="2:9" x14ac:dyDescent="0.4">
      <c r="C7" t="s">
        <v>10</v>
      </c>
      <c r="D7" s="37" t="s">
        <v>59</v>
      </c>
      <c r="E7" s="36" t="s">
        <v>59</v>
      </c>
      <c r="F7" s="37">
        <v>5000</v>
      </c>
      <c r="G7" s="36">
        <v>11</v>
      </c>
      <c r="H7" s="37" t="s">
        <v>59</v>
      </c>
      <c r="I7" s="36" t="s">
        <v>59</v>
      </c>
    </row>
    <row r="8" spans="2:9" x14ac:dyDescent="0.4">
      <c r="B8" t="s">
        <v>8</v>
      </c>
      <c r="D8" s="37">
        <v>65000</v>
      </c>
      <c r="E8" s="36">
        <v>461</v>
      </c>
      <c r="F8" s="37">
        <v>30000</v>
      </c>
      <c r="G8" s="36">
        <v>179</v>
      </c>
      <c r="H8" s="37">
        <v>15000</v>
      </c>
      <c r="I8" s="36">
        <v>92</v>
      </c>
    </row>
    <row r="9" spans="2:9" x14ac:dyDescent="0.4">
      <c r="C9" t="s">
        <v>13</v>
      </c>
      <c r="D9" s="37">
        <v>45000</v>
      </c>
      <c r="E9" s="36">
        <v>197</v>
      </c>
      <c r="F9" s="37">
        <v>30000</v>
      </c>
      <c r="G9" s="36">
        <v>179</v>
      </c>
      <c r="H9" s="37">
        <v>15000</v>
      </c>
      <c r="I9" s="36">
        <v>92</v>
      </c>
    </row>
    <row r="10" spans="2:9" x14ac:dyDescent="0.4">
      <c r="C10" t="s">
        <v>10</v>
      </c>
      <c r="D10" s="37">
        <v>20000</v>
      </c>
      <c r="E10" s="36">
        <v>264</v>
      </c>
      <c r="F10" s="37" t="s">
        <v>59</v>
      </c>
      <c r="G10" s="36" t="s">
        <v>59</v>
      </c>
      <c r="H10" s="37" t="s">
        <v>59</v>
      </c>
      <c r="I10" s="36" t="s">
        <v>59</v>
      </c>
    </row>
    <row r="11" spans="2:9" x14ac:dyDescent="0.4">
      <c r="B11" t="s">
        <v>11</v>
      </c>
      <c r="D11" s="37">
        <v>1200</v>
      </c>
      <c r="E11" s="36">
        <v>57</v>
      </c>
      <c r="F11" s="37">
        <v>1000</v>
      </c>
      <c r="G11" s="36">
        <v>99</v>
      </c>
      <c r="H11" s="37" t="s">
        <v>59</v>
      </c>
      <c r="I11" s="36" t="s">
        <v>59</v>
      </c>
    </row>
    <row r="12" spans="2:9" x14ac:dyDescent="0.4">
      <c r="C12" t="s">
        <v>7</v>
      </c>
      <c r="D12" s="37">
        <v>1200</v>
      </c>
      <c r="E12" s="36">
        <v>57</v>
      </c>
      <c r="F12" s="37" t="s">
        <v>59</v>
      </c>
      <c r="G12" s="36" t="s">
        <v>59</v>
      </c>
      <c r="H12" s="37" t="s">
        <v>59</v>
      </c>
      <c r="I12" s="36" t="s">
        <v>59</v>
      </c>
    </row>
    <row r="13" spans="2:9" x14ac:dyDescent="0.4">
      <c r="C13" t="s">
        <v>16</v>
      </c>
      <c r="D13" s="37" t="s">
        <v>59</v>
      </c>
      <c r="E13" s="36" t="s">
        <v>59</v>
      </c>
      <c r="F13" s="37">
        <v>1000</v>
      </c>
      <c r="G13" s="36">
        <v>99</v>
      </c>
      <c r="H13" s="37" t="s">
        <v>59</v>
      </c>
      <c r="I13" s="36" t="s">
        <v>59</v>
      </c>
    </row>
    <row r="14" spans="2:9" x14ac:dyDescent="0.4">
      <c r="B14" t="s">
        <v>14</v>
      </c>
      <c r="D14" s="37">
        <v>7000</v>
      </c>
      <c r="E14" s="36">
        <v>178</v>
      </c>
      <c r="F14" s="37">
        <v>8200</v>
      </c>
      <c r="G14" s="36">
        <v>248</v>
      </c>
      <c r="H14" s="37">
        <v>6000</v>
      </c>
      <c r="I14" s="36">
        <v>51</v>
      </c>
    </row>
    <row r="15" spans="2:9" x14ac:dyDescent="0.4">
      <c r="C15" t="s">
        <v>7</v>
      </c>
      <c r="D15" s="37" t="s">
        <v>59</v>
      </c>
      <c r="E15" s="36" t="s">
        <v>59</v>
      </c>
      <c r="F15" s="37">
        <v>1200</v>
      </c>
      <c r="G15" s="36">
        <v>99</v>
      </c>
      <c r="H15" s="37" t="s">
        <v>59</v>
      </c>
      <c r="I15" s="36" t="s">
        <v>59</v>
      </c>
    </row>
    <row r="16" spans="2:9" x14ac:dyDescent="0.4">
      <c r="C16" t="s">
        <v>16</v>
      </c>
      <c r="D16" s="37">
        <v>2000</v>
      </c>
      <c r="E16" s="36">
        <v>149</v>
      </c>
      <c r="F16" s="37">
        <v>2000</v>
      </c>
      <c r="G16" s="36">
        <v>95</v>
      </c>
      <c r="H16" s="37">
        <v>1000</v>
      </c>
      <c r="I16" s="36">
        <v>29</v>
      </c>
    </row>
    <row r="17" spans="2:9" x14ac:dyDescent="0.4">
      <c r="C17" t="s">
        <v>10</v>
      </c>
      <c r="D17" s="37">
        <v>5000</v>
      </c>
      <c r="E17" s="36">
        <v>29</v>
      </c>
      <c r="F17" s="37">
        <v>5000</v>
      </c>
      <c r="G17" s="36">
        <v>54</v>
      </c>
      <c r="H17" s="37">
        <v>5000</v>
      </c>
      <c r="I17" s="36">
        <v>22</v>
      </c>
    </row>
    <row r="18" spans="2:9" x14ac:dyDescent="0.4">
      <c r="B18" t="s">
        <v>5</v>
      </c>
      <c r="D18" s="37">
        <v>2400</v>
      </c>
      <c r="E18" s="36">
        <v>135</v>
      </c>
      <c r="F18" s="37">
        <v>1200</v>
      </c>
      <c r="G18" s="36">
        <v>16</v>
      </c>
      <c r="H18" s="37">
        <v>5000</v>
      </c>
      <c r="I18" s="36">
        <v>86</v>
      </c>
    </row>
    <row r="19" spans="2:9" x14ac:dyDescent="0.4">
      <c r="C19" t="s">
        <v>7</v>
      </c>
      <c r="D19" s="37">
        <v>2400</v>
      </c>
      <c r="E19" s="36">
        <v>135</v>
      </c>
      <c r="F19" s="37">
        <v>1200</v>
      </c>
      <c r="G19" s="36">
        <v>16</v>
      </c>
      <c r="H19" s="37" t="s">
        <v>59</v>
      </c>
      <c r="I19" s="36" t="s">
        <v>59</v>
      </c>
    </row>
    <row r="20" spans="2:9" x14ac:dyDescent="0.4">
      <c r="C20" t="s">
        <v>10</v>
      </c>
      <c r="D20" s="37" t="s">
        <v>59</v>
      </c>
      <c r="E20" s="36" t="s">
        <v>59</v>
      </c>
      <c r="F20" s="37" t="s">
        <v>59</v>
      </c>
      <c r="G20" s="36" t="s">
        <v>59</v>
      </c>
      <c r="H20" s="37">
        <v>5000</v>
      </c>
      <c r="I20" s="36">
        <v>86</v>
      </c>
    </row>
    <row r="21" spans="2:9" x14ac:dyDescent="0.4">
      <c r="B21" t="s">
        <v>52</v>
      </c>
      <c r="D21" s="37">
        <v>105600</v>
      </c>
      <c r="E21" s="36">
        <v>995</v>
      </c>
      <c r="F21" s="37">
        <v>60400</v>
      </c>
      <c r="G21" s="36">
        <v>577</v>
      </c>
      <c r="H21" s="37">
        <v>41000</v>
      </c>
      <c r="I21" s="36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43"/>
  <sheetViews>
    <sheetView workbookViewId="0">
      <selection activeCell="K14" sqref="K14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2" x14ac:dyDescent="0.4">
      <c r="B4" s="15"/>
      <c r="C4" s="34"/>
      <c r="D4" s="34"/>
      <c r="E4" s="38" t="s">
        <v>64</v>
      </c>
      <c r="F4" s="42">
        <f>SUBTOTAL(3,F3:F3)</f>
        <v>1</v>
      </c>
      <c r="G4" s="24"/>
    </row>
    <row r="5" spans="2:7" outlineLevel="3" x14ac:dyDescent="0.4">
      <c r="B5" s="15">
        <v>43586</v>
      </c>
      <c r="C5" s="14" t="s">
        <v>28</v>
      </c>
      <c r="D5" s="14" t="s">
        <v>6</v>
      </c>
      <c r="E5" s="14" t="s">
        <v>7</v>
      </c>
      <c r="F5" s="24">
        <v>1200</v>
      </c>
      <c r="G5" s="24">
        <v>99</v>
      </c>
    </row>
    <row r="6" spans="2:7" outlineLevel="2" x14ac:dyDescent="0.4">
      <c r="B6" s="15"/>
      <c r="C6" s="34"/>
      <c r="D6" s="34"/>
      <c r="E6" s="38" t="s">
        <v>65</v>
      </c>
      <c r="F6" s="42">
        <f>SUBTOTAL(3,F5:F5)</f>
        <v>1</v>
      </c>
      <c r="G6" s="24"/>
    </row>
    <row r="7" spans="2:7" outlineLevel="3" x14ac:dyDescent="0.4">
      <c r="B7" s="15">
        <v>43864</v>
      </c>
      <c r="C7" s="14" t="s">
        <v>17</v>
      </c>
      <c r="D7" s="14" t="s">
        <v>12</v>
      </c>
      <c r="E7" s="14" t="s">
        <v>10</v>
      </c>
      <c r="F7" s="24">
        <v>5000</v>
      </c>
      <c r="G7" s="24">
        <v>77</v>
      </c>
    </row>
    <row r="8" spans="2:7" outlineLevel="2" x14ac:dyDescent="0.4">
      <c r="B8" s="15"/>
      <c r="C8" s="34"/>
      <c r="D8" s="34"/>
      <c r="E8" s="38" t="s">
        <v>66</v>
      </c>
      <c r="F8" s="42">
        <f>SUBTOTAL(3,F7:F7)</f>
        <v>1</v>
      </c>
      <c r="G8" s="24"/>
    </row>
    <row r="9" spans="2:7" outlineLevel="1" x14ac:dyDescent="0.4">
      <c r="B9" s="15"/>
      <c r="C9" s="38" t="s">
        <v>60</v>
      </c>
      <c r="D9" s="34"/>
      <c r="E9" s="34"/>
      <c r="F9" s="24"/>
      <c r="G9" s="24">
        <f>SUBTOTAL(9,G3:G7)</f>
        <v>227</v>
      </c>
    </row>
    <row r="10" spans="2:7" outlineLevel="3" x14ac:dyDescent="0.4">
      <c r="B10" s="15">
        <v>43597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99</v>
      </c>
    </row>
    <row r="11" spans="2:7" outlineLevel="3" x14ac:dyDescent="0.4">
      <c r="B11" s="15">
        <v>43641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80</v>
      </c>
    </row>
    <row r="12" spans="2:7" outlineLevel="3" x14ac:dyDescent="0.4">
      <c r="B12" s="15">
        <v>43734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31</v>
      </c>
    </row>
    <row r="13" spans="2:7" outlineLevel="3" x14ac:dyDescent="0.4">
      <c r="B13" s="15">
        <v>43912</v>
      </c>
      <c r="C13" s="14" t="s">
        <v>8</v>
      </c>
      <c r="D13" s="14" t="s">
        <v>9</v>
      </c>
      <c r="E13" s="14" t="s">
        <v>13</v>
      </c>
      <c r="F13" s="24">
        <v>15000</v>
      </c>
      <c r="G13" s="24">
        <v>96</v>
      </c>
    </row>
    <row r="14" spans="2:7" outlineLevel="2" x14ac:dyDescent="0.4">
      <c r="B14" s="15"/>
      <c r="C14" s="34"/>
      <c r="D14" s="34"/>
      <c r="E14" s="38" t="s">
        <v>64</v>
      </c>
      <c r="F14" s="42">
        <f>SUBTOTAL(3,F10:F13)</f>
        <v>4</v>
      </c>
      <c r="G14" s="24"/>
    </row>
    <row r="15" spans="2:7" outlineLevel="3" x14ac:dyDescent="0.4">
      <c r="B15" s="15">
        <v>43843</v>
      </c>
      <c r="C15" s="14" t="s">
        <v>8</v>
      </c>
      <c r="D15" s="14" t="s">
        <v>9</v>
      </c>
      <c r="E15" s="14" t="s">
        <v>16</v>
      </c>
      <c r="F15" s="24">
        <v>1000</v>
      </c>
      <c r="G15" s="24">
        <v>57</v>
      </c>
    </row>
    <row r="16" spans="2:7" outlineLevel="2" x14ac:dyDescent="0.4">
      <c r="B16" s="15"/>
      <c r="C16" s="34"/>
      <c r="D16" s="34"/>
      <c r="E16" s="38" t="s">
        <v>67</v>
      </c>
      <c r="F16" s="42">
        <f>SUBTOTAL(3,F15:F15)</f>
        <v>1</v>
      </c>
      <c r="G16" s="24"/>
    </row>
    <row r="17" spans="2:7" outlineLevel="3" x14ac:dyDescent="0.4">
      <c r="B17" s="15">
        <v>43473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62</v>
      </c>
    </row>
    <row r="18" spans="2:7" outlineLevel="3" x14ac:dyDescent="0.4">
      <c r="B18" s="15">
        <v>44049</v>
      </c>
      <c r="C18" s="14" t="s">
        <v>8</v>
      </c>
      <c r="D18" s="14" t="s">
        <v>12</v>
      </c>
      <c r="E18" s="14" t="s">
        <v>10</v>
      </c>
      <c r="F18" s="24">
        <v>5000</v>
      </c>
      <c r="G18" s="24">
        <v>83</v>
      </c>
    </row>
    <row r="19" spans="2:7" outlineLevel="3" x14ac:dyDescent="0.4">
      <c r="B19" s="15">
        <v>44171</v>
      </c>
      <c r="C19" s="14" t="s">
        <v>8</v>
      </c>
      <c r="D19" s="14" t="s">
        <v>12</v>
      </c>
      <c r="E19" s="14" t="s">
        <v>10</v>
      </c>
      <c r="F19" s="24">
        <v>5000</v>
      </c>
      <c r="G19" s="24">
        <v>29</v>
      </c>
    </row>
    <row r="20" spans="2:7" outlineLevel="2" x14ac:dyDescent="0.4">
      <c r="B20" s="15"/>
      <c r="C20" s="34"/>
      <c r="D20" s="34"/>
      <c r="E20" s="38" t="s">
        <v>66</v>
      </c>
      <c r="F20" s="42">
        <f>SUBTOTAL(3,F17:F19)</f>
        <v>3</v>
      </c>
      <c r="G20" s="24"/>
    </row>
    <row r="21" spans="2:7" outlineLevel="1" x14ac:dyDescent="0.4">
      <c r="B21" s="15"/>
      <c r="C21" s="38" t="s">
        <v>61</v>
      </c>
      <c r="D21" s="34"/>
      <c r="E21" s="34"/>
      <c r="F21" s="24"/>
      <c r="G21" s="24">
        <f>SUBTOTAL(9,G10:G19)</f>
        <v>537</v>
      </c>
    </row>
    <row r="22" spans="2:7" outlineLevel="3" x14ac:dyDescent="0.4">
      <c r="B22" s="15">
        <v>43625</v>
      </c>
      <c r="C22" s="14" t="s">
        <v>29</v>
      </c>
      <c r="D22" s="14" t="s">
        <v>12</v>
      </c>
      <c r="E22" s="14" t="s">
        <v>13</v>
      </c>
      <c r="F22" s="24">
        <v>15000</v>
      </c>
      <c r="G22" s="24">
        <v>24</v>
      </c>
    </row>
    <row r="23" spans="2:7" outlineLevel="3" x14ac:dyDescent="0.4">
      <c r="B23" s="15">
        <v>43948</v>
      </c>
      <c r="C23" s="14" t="s">
        <v>14</v>
      </c>
      <c r="D23" s="14" t="s">
        <v>9</v>
      </c>
      <c r="E23" s="14" t="s">
        <v>13</v>
      </c>
      <c r="F23" s="24">
        <v>15000</v>
      </c>
      <c r="G23" s="24">
        <v>92</v>
      </c>
    </row>
    <row r="24" spans="2:7" outlineLevel="2" x14ac:dyDescent="0.4">
      <c r="B24" s="15"/>
      <c r="C24" s="34"/>
      <c r="D24" s="34"/>
      <c r="E24" s="38" t="s">
        <v>64</v>
      </c>
      <c r="F24" s="42">
        <f>SUBTOTAL(3,F22:F23)</f>
        <v>2</v>
      </c>
      <c r="G24" s="24"/>
    </row>
    <row r="25" spans="2:7" outlineLevel="3" x14ac:dyDescent="0.4">
      <c r="B25" s="15">
        <v>43788</v>
      </c>
      <c r="C25" s="14" t="s">
        <v>14</v>
      </c>
      <c r="D25" s="14" t="s">
        <v>15</v>
      </c>
      <c r="E25" s="14" t="s">
        <v>7</v>
      </c>
      <c r="F25" s="24">
        <v>1200</v>
      </c>
      <c r="G25" s="24">
        <v>89</v>
      </c>
    </row>
    <row r="26" spans="2:7" outlineLevel="2" x14ac:dyDescent="0.4">
      <c r="B26" s="15"/>
      <c r="C26" s="34"/>
      <c r="D26" s="34"/>
      <c r="E26" s="38" t="s">
        <v>65</v>
      </c>
      <c r="F26" s="42">
        <f>SUBTOTAL(3,F25:F25)</f>
        <v>1</v>
      </c>
      <c r="G26" s="24"/>
    </row>
    <row r="27" spans="2:7" outlineLevel="3" x14ac:dyDescent="0.4">
      <c r="B27" s="15">
        <v>43497</v>
      </c>
      <c r="C27" s="14" t="s">
        <v>14</v>
      </c>
      <c r="D27" s="14" t="s">
        <v>15</v>
      </c>
      <c r="E27" s="14" t="s">
        <v>16</v>
      </c>
      <c r="F27" s="24">
        <v>1000</v>
      </c>
      <c r="G27" s="24">
        <v>92</v>
      </c>
    </row>
    <row r="28" spans="2:7" outlineLevel="2" x14ac:dyDescent="0.4">
      <c r="B28" s="15"/>
      <c r="C28" s="34"/>
      <c r="D28" s="34"/>
      <c r="E28" s="38" t="s">
        <v>67</v>
      </c>
      <c r="F28" s="42">
        <f>SUBTOTAL(3,F27:F27)</f>
        <v>1</v>
      </c>
      <c r="G28" s="24"/>
    </row>
    <row r="29" spans="2:7" outlineLevel="3" x14ac:dyDescent="0.4">
      <c r="B29" s="15">
        <v>43644</v>
      </c>
      <c r="C29" s="14" t="s">
        <v>14</v>
      </c>
      <c r="D29" s="14" t="s">
        <v>9</v>
      </c>
      <c r="E29" s="14" t="s">
        <v>10</v>
      </c>
      <c r="F29" s="24">
        <v>5000</v>
      </c>
      <c r="G29" s="24">
        <v>29</v>
      </c>
    </row>
    <row r="30" spans="2:7" outlineLevel="3" x14ac:dyDescent="0.4">
      <c r="B30" s="15">
        <v>43975</v>
      </c>
      <c r="C30" s="14" t="s">
        <v>14</v>
      </c>
      <c r="D30" s="14" t="s">
        <v>15</v>
      </c>
      <c r="E30" s="14" t="s">
        <v>10</v>
      </c>
      <c r="F30" s="24">
        <v>5000</v>
      </c>
      <c r="G30" s="24">
        <v>54</v>
      </c>
    </row>
    <row r="31" spans="2:7" outlineLevel="2" x14ac:dyDescent="0.4">
      <c r="B31" s="15"/>
      <c r="C31" s="34"/>
      <c r="D31" s="34"/>
      <c r="E31" s="38" t="s">
        <v>66</v>
      </c>
      <c r="F31" s="42">
        <f>SUBTOTAL(3,F29:F30)</f>
        <v>2</v>
      </c>
      <c r="G31" s="24"/>
    </row>
    <row r="32" spans="2:7" outlineLevel="1" x14ac:dyDescent="0.4">
      <c r="B32" s="15"/>
      <c r="C32" s="38" t="s">
        <v>62</v>
      </c>
      <c r="D32" s="34"/>
      <c r="E32" s="34"/>
      <c r="F32" s="24"/>
      <c r="G32" s="24">
        <f>SUBTOTAL(9,G22:G30)</f>
        <v>380</v>
      </c>
    </row>
    <row r="33" spans="2:7" outlineLevel="3" x14ac:dyDescent="0.4">
      <c r="B33" s="15">
        <v>43759</v>
      </c>
      <c r="C33" s="14" t="s">
        <v>30</v>
      </c>
      <c r="D33" s="14" t="s">
        <v>12</v>
      </c>
      <c r="E33" s="14" t="s">
        <v>13</v>
      </c>
      <c r="F33" s="24">
        <v>15000</v>
      </c>
      <c r="G33" s="24">
        <v>72</v>
      </c>
    </row>
    <row r="34" spans="2:7" outlineLevel="2" x14ac:dyDescent="0.4">
      <c r="B34" s="15"/>
      <c r="C34" s="34"/>
      <c r="D34" s="34"/>
      <c r="E34" s="38" t="s">
        <v>64</v>
      </c>
      <c r="F34" s="42">
        <f>SUBTOTAL(3,F33:F33)</f>
        <v>1</v>
      </c>
      <c r="G34" s="24"/>
    </row>
    <row r="35" spans="2:7" outlineLevel="3" x14ac:dyDescent="0.4">
      <c r="B35" s="15">
        <v>43466</v>
      </c>
      <c r="C35" s="14" t="s">
        <v>5</v>
      </c>
      <c r="D35" s="14" t="s">
        <v>6</v>
      </c>
      <c r="E35" s="14" t="s">
        <v>7</v>
      </c>
      <c r="F35" s="24">
        <v>1200</v>
      </c>
      <c r="G35" s="24">
        <v>46</v>
      </c>
    </row>
    <row r="36" spans="2:7" outlineLevel="3" x14ac:dyDescent="0.4">
      <c r="B36" s="15">
        <v>43527</v>
      </c>
      <c r="C36" s="14" t="s">
        <v>5</v>
      </c>
      <c r="D36" s="14" t="s">
        <v>6</v>
      </c>
      <c r="E36" s="14" t="s">
        <v>7</v>
      </c>
      <c r="F36" s="24">
        <v>1200</v>
      </c>
      <c r="G36" s="24">
        <v>89</v>
      </c>
    </row>
    <row r="37" spans="2:7" outlineLevel="3" x14ac:dyDescent="0.4">
      <c r="B37" s="15">
        <v>43633</v>
      </c>
      <c r="C37" s="14" t="s">
        <v>5</v>
      </c>
      <c r="D37" s="14" t="s">
        <v>6</v>
      </c>
      <c r="E37" s="14" t="s">
        <v>7</v>
      </c>
      <c r="F37" s="24">
        <v>1200</v>
      </c>
      <c r="G37" s="24">
        <v>16</v>
      </c>
    </row>
    <row r="38" spans="2:7" outlineLevel="2" x14ac:dyDescent="0.4">
      <c r="B38" s="39"/>
      <c r="C38" s="40"/>
      <c r="D38" s="40"/>
      <c r="E38" s="38" t="s">
        <v>65</v>
      </c>
      <c r="F38" s="42">
        <f>SUBTOTAL(3,F35:F37)</f>
        <v>3</v>
      </c>
      <c r="G38" s="24"/>
    </row>
    <row r="39" spans="2:7" outlineLevel="1" x14ac:dyDescent="0.4">
      <c r="B39" s="39"/>
      <c r="C39" s="41" t="s">
        <v>63</v>
      </c>
      <c r="D39" s="40"/>
      <c r="E39" s="34"/>
      <c r="F39" s="24"/>
      <c r="G39" s="24">
        <f>SUBTOTAL(9,G33:G37)</f>
        <v>223</v>
      </c>
    </row>
    <row r="40" spans="2:7" x14ac:dyDescent="0.4">
      <c r="B40" s="39"/>
      <c r="C40" s="41"/>
      <c r="D40" s="40"/>
      <c r="E40" s="38" t="s">
        <v>68</v>
      </c>
      <c r="F40" s="42">
        <f>SUBTOTAL(3,F3:F37)</f>
        <v>21</v>
      </c>
      <c r="G40" s="24"/>
    </row>
    <row r="41" spans="2:7" x14ac:dyDescent="0.4">
      <c r="B41" s="39"/>
      <c r="C41" s="41" t="s">
        <v>52</v>
      </c>
      <c r="D41" s="40"/>
      <c r="E41" s="34"/>
      <c r="F41" s="24"/>
      <c r="G41" s="24">
        <f>SUBTOTAL(9,G3:G37)</f>
        <v>1367</v>
      </c>
    </row>
    <row r="42" spans="2:7" x14ac:dyDescent="0.4">
      <c r="E42" s="14" t="s">
        <v>16</v>
      </c>
      <c r="F42" s="24">
        <v>1000</v>
      </c>
      <c r="G42" s="24">
        <v>38</v>
      </c>
    </row>
    <row r="43" spans="2:7" x14ac:dyDescent="0.4">
      <c r="E43" s="14" t="s">
        <v>13</v>
      </c>
      <c r="F43" s="24">
        <v>15000</v>
      </c>
      <c r="G43" s="24">
        <v>94</v>
      </c>
    </row>
  </sheetData>
  <sortState xmlns:xlrd2="http://schemas.microsoft.com/office/spreadsheetml/2017/richdata2" ref="B3:G37">
    <sortCondition ref="C3:C37"/>
    <sortCondition ref="E3:E37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M9" sqref="M9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69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10" sqref="J10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3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3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3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3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3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3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3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3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3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4">
        <v>1</v>
      </c>
      <c r="G15" s="33">
        <v>90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E16" sqref="E16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예원</cp:lastModifiedBy>
  <dcterms:created xsi:type="dcterms:W3CDTF">2023-08-09T00:13:15Z</dcterms:created>
  <dcterms:modified xsi:type="dcterms:W3CDTF">2024-08-28T03:19:51Z</dcterms:modified>
</cp:coreProperties>
</file>