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Users\USER55\Desktop\2024_컴활_1급_실기_기출문제집_실습예제_240710_update\01 시험장따라하기\"/>
    </mc:Choice>
  </mc:AlternateContent>
  <bookViews>
    <workbookView xWindow="5730" yWindow="2280" windowWidth="18510" windowHeight="8955" tabRatio="771" activeTab="7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8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5" l="1"/>
  <c r="F35" i="5"/>
  <c r="F31" i="5"/>
  <c r="F28" i="5"/>
  <c r="F25" i="5"/>
  <c r="F21" i="5"/>
  <c r="F18" i="5"/>
  <c r="F14" i="5"/>
  <c r="F7" i="5"/>
  <c r="F5" i="5"/>
  <c r="J20" i="3" l="1"/>
  <c r="M13" i="3" a="1"/>
  <c r="M13" i="3" s="1"/>
  <c r="M14" i="3" a="1"/>
  <c r="M14" i="3"/>
  <c r="M15" i="3" a="1"/>
  <c r="M15" i="3" s="1"/>
  <c r="M16" i="3" a="1"/>
  <c r="M16" i="3"/>
  <c r="M12" i="3" a="1"/>
  <c r="M12" i="3" s="1"/>
  <c r="L12" i="3" a="1"/>
  <c r="L12" i="3" s="1"/>
  <c r="L13" i="3" a="1"/>
  <c r="L13" i="3"/>
  <c r="L14" i="3" a="1"/>
  <c r="L14" i="3" s="1"/>
  <c r="L15" i="3" a="1"/>
  <c r="L15" i="3"/>
  <c r="L16" i="3" a="1"/>
  <c r="L16" i="3" s="1"/>
  <c r="K13" i="3" a="1"/>
  <c r="K13" i="3" s="1"/>
  <c r="K14" i="3" a="1"/>
  <c r="K14" i="3"/>
  <c r="K15" i="3" a="1"/>
  <c r="K15" i="3" s="1"/>
  <c r="K16" i="3" a="1"/>
  <c r="K16" i="3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G36" i="5"/>
  <c r="G29" i="5"/>
  <c r="G19" i="5"/>
  <c r="G8" i="5"/>
  <c r="H5" i="3"/>
  <c r="H9" i="3"/>
  <c r="H13" i="3"/>
  <c r="H17" i="3"/>
  <c r="H21" i="3"/>
  <c r="H25" i="3"/>
  <c r="H29" i="3"/>
  <c r="H33" i="3"/>
  <c r="H12" i="3"/>
  <c r="H20" i="3"/>
  <c r="H28" i="3"/>
  <c r="H6" i="3"/>
  <c r="H10" i="3"/>
  <c r="H14" i="3"/>
  <c r="H18" i="3"/>
  <c r="H22" i="3"/>
  <c r="H26" i="3"/>
  <c r="H30" i="3"/>
  <c r="H16" i="3"/>
  <c r="H7" i="3"/>
  <c r="H11" i="3"/>
  <c r="H15" i="3"/>
  <c r="H19" i="3"/>
  <c r="H23" i="3"/>
  <c r="H27" i="3"/>
  <c r="H31" i="3"/>
  <c r="H8" i="3"/>
  <c r="H24" i="3"/>
  <c r="H32" i="3"/>
  <c r="H4" i="3"/>
  <c r="G38" i="5" l="1"/>
  <c r="B35" i="1"/>
</calcChain>
</file>

<file path=xl/connections.xml><?xml version="1.0" encoding="utf-8"?>
<connections xmlns="http://schemas.openxmlformats.org/spreadsheetml/2006/main">
  <connection id="1" name="MS Access Database_Query" type="1" refreshedVersion="6">
    <dbPr connection="DSN=MS Access Database;DBQ=C:\USERS\USER55\Desktop\2024_컴활_1급_실기_기출문제집_실습예제_240710_update\01 시험장따라하기\학용품.accdb;DefaultDir=C:\USERS\USER55\Desktop\2024_컴활_1급_실기_기출문제집_실습예제_240710_update\01 시험장따라하기;DriverId=25;FIL=MS Access;MaxBufferSize=2048;PageTimeout=5;" command="SELECT 학용품판매.날짜, 학용품판매.문구점, 학용품판매.품목코드, 학용품판매.품목, 학용품판매.단가, 학용품판매.수량_x000d__x000a_FROM 학용품판매 학용품판매"/>
  </connection>
</connections>
</file>

<file path=xl/sharedStrings.xml><?xml version="1.0" encoding="utf-8"?>
<sst xmlns="http://schemas.openxmlformats.org/spreadsheetml/2006/main" count="528" uniqueCount="70">
  <si>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</si>
  <si>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</si>
  <si>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</si>
  <si>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</si>
  <si>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</si>
  <si>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</si>
  <si>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</si>
  <si>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</si>
  <si>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</si>
  <si>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</si>
  <si>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</si>
  <si>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</si>
  <si>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</si>
  <si>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</si>
  <si>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</si>
  <si>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</si>
  <si>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</si>
  <si>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</si>
  <si>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</si>
  <si>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</si>
  <si>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</si>
  <si>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</si>
  <si>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</si>
  <si>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</si>
  <si>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</si>
  <si>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</si>
  <si>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</si>
  <si>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</si>
  <si>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</si>
  <si>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</si>
  <si>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</si>
  <si>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</si>
  <si>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</si>
  <si>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</si>
  <si>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</si>
  <si>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</si>
  <si>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</si>
  <si>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</si>
  <si>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</si>
  <si>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</si>
  <si>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</si>
  <si>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</si>
  <si>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</si>
  <si>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</si>
  <si>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</si>
  <si>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</si>
  <si>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</si>
  <si>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</si>
  <si>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</si>
  <si>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</si>
  <si>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</si>
  <si>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</si>
  <si>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</si>
  <si>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</si>
  <si>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</si>
  <si>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</si>
  <si>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</si>
  <si>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</si>
  <si>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</si>
  <si>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</si>
  <si>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</si>
  <si>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</si>
  <si>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</si>
  <si>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</si>
  <si>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판매 현황</t>
    <phoneticPr fontId="1" type="noConversion"/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</si>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</sst>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51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7" fillId="0" borderId="1" xfId="0" applyNumberFormat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layout/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accent4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55" refreshedDate="45530.460057986114" createdVersion="6" refreshedVersion="6" minRefreshableVersion="3" recordCount="30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코드" numFmtId="0" sqlType="-9">
      <sharedItems count="4">
        <s v="C653"/>
        <s v="D381"/>
        <s v="E782"/>
        <s v="Z837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applyNumberFormats="0" applyBorderFormats="0" applyFontFormats="0" applyPatternFormats="0" applyAlignmentFormats="0" applyWidthHeightFormats="1" dataCaption="값" missingCaption="***" updatedVersion="6" minRefreshableVersion="3" useAutoFormatting="1" colGrandTotals="0" itemPrintTitles="1" createdVersion="6" indent="0" compact="0" outline="1" outlineData="1" compactData="0" multipleFieldFilters="0" fieldListSortAscending="1">
  <location ref="B2:I21" firstHeaderRow="1" firstDataRow="3" firstDataCol="2"/>
  <pivotFields count="6">
    <pivotField axis="axisCol" compact="0" showAll="0">
      <items count="7">
        <item x="0"/>
        <item x="1"/>
        <item x="2"/>
        <item x="3"/>
        <item x="4"/>
        <item x="5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0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3" baseItem="3" numFmtId="177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G42"/>
  <sheetViews>
    <sheetView workbookViewId="0">
      <selection activeCell="R9" sqref="R9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AND(FIND("화",C3,1)&gt;=1,OR(MONTH(B3)=5,MONTH(B3)=7))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(ISEVEN(ROW($B3)))*(LEFT($D3,1)="E")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H32"/>
  <sheetViews>
    <sheetView workbookViewId="0"/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O33"/>
  <sheetViews>
    <sheetView workbookViewId="0">
      <selection activeCell="J20" sqref="J20:M20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4.75" bestFit="1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E4*F4*(1-VLOOKUP(D4,$J$5:$O$8,MATCH(F4,$K$4:$O$4,1)+1,FALSE))</f>
        <v>387000</v>
      </c>
      <c r="H4" s="17" t="str">
        <f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E5*F5*(1-VLOOKUP(D5,$J$5:$O$8,MATCH(F5,$K$4:$O$4,1)+1,FALSE))</f>
        <v>28420</v>
      </c>
      <c r="H5" s="17" t="str">
        <f t="shared" ref="H5:H33" si="1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>
        <f t="shared" si="1"/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>
        <f t="shared" si="1"/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>
        <f t="shared" si="1"/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>
        <f t="shared" si="1"/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>
        <f t="shared" si="1"/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>
        <f t="shared" si="1"/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>
        <f t="shared" si="1"/>
        <v>2019-3사분기</v>
      </c>
      <c r="J12" s="14" t="s">
        <v>17</v>
      </c>
      <c r="K12" s="17">
        <f t="array" ref="K12">IFERROR(AVERAGE(IF(($D$4:$D$33=K$11)*($B$4:$B$33=$J12),$F$4:$F$33)),"판매수량없음")</f>
        <v>99</v>
      </c>
      <c r="L12" s="17">
        <f t="array" ref="L12">IFERROR(AVERAGE(IF(($D$4:$D$33=L$11)*($B$4:$B$33=$J12),$F$4:$F$33)),"판매수량없음")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>
        <f t="shared" si="1"/>
        <v>2019-1사분기</v>
      </c>
      <c r="J13" s="14" t="s">
        <v>8</v>
      </c>
      <c r="K13" s="17" t="str">
        <f t="array" ref="K13">IFERROR(AVERAGE(IF(($D$4:$D$33=K$11)*($B$4:$B$33=$J13),$F$4:$F$33)),"판매수량없음")</f>
        <v>판매수량없음</v>
      </c>
      <c r="L13" s="17">
        <f t="array" ref="L13">IFERROR(AVERAGE(IF(($D$4:$D$33=L$11)*($B$4:$B$33=$J13),$F$4:$F$33)),"판매수량없음")</f>
        <v>79.2</v>
      </c>
      <c r="M13" s="17" t="str">
        <f t="array" ref="M13">TEXT(SUM(($B$4:$B$33=$J13)*1),"0건")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>
        <f t="shared" si="1"/>
        <v>2019-2사분기</v>
      </c>
      <c r="J14" s="14" t="s">
        <v>11</v>
      </c>
      <c r="K14" s="17">
        <f t="array" ref="K14">IFERROR(AVERAGE(IF(($D$4:$D$33=K$11)*($B$4:$B$33=$J14),$F$4:$F$33)),"판매수량없음")</f>
        <v>57</v>
      </c>
      <c r="L14" s="17" t="str">
        <f t="array" ref="L14">IFERROR(AVERAGE(IF(($D$4:$D$33=L$11)*($B$4:$B$33=$J14),$F$4:$F$33)),"판매수량없음")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>
        <f t="shared" si="1"/>
        <v>2019-1사분기</v>
      </c>
      <c r="J15" s="14" t="s">
        <v>14</v>
      </c>
      <c r="K15" s="17" t="str">
        <f t="array" ref="K15">IFERROR(AVERAGE(IF(($D$4:$D$33=K$11)*($B$4:$B$33=$J15),$F$4:$F$33)),"판매수량없음")</f>
        <v>판매수량없음</v>
      </c>
      <c r="L15" s="17">
        <f t="array" ref="L15">IFERROR(AVERAGE(IF(($D$4:$D$33=L$11)*($B$4:$B$33=$J15),$F$4:$F$33)),"판매수량없음")</f>
        <v>24</v>
      </c>
      <c r="M15" s="17" t="str">
        <f t="array" ref="M15">TEXT(SUM(($B$4:$B$33=$J15)*1),"0건")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>
        <f t="shared" si="1"/>
        <v>2019-2사분기</v>
      </c>
      <c r="J16" s="14" t="s">
        <v>5</v>
      </c>
      <c r="K16" s="17">
        <f t="array" ref="K16">IFERROR(AVERAGE(IF(($D$4:$D$33=K$11)*($B$4:$B$33=$J16),$F$4:$F$33)),"판매수량없음")</f>
        <v>50.333333333333336</v>
      </c>
      <c r="L16" s="17">
        <f t="array" ref="L16">IFERROR(AVERAGE(IF(($D$4:$D$33=L$11)*($B$4:$B$33=$J16),$F$4:$F$33)),"판매수량없음")</f>
        <v>72</v>
      </c>
      <c r="M16" s="17" t="str">
        <f t="array" ref="M16">TEXT(SUM(($B$4:$B$33=$J16)*1),"0건")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>
        <f t="shared" si="1"/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>
        <f t="shared" si="1"/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>
        <f t="shared" si="1"/>
        <v>2019-2사분기</v>
      </c>
      <c r="J19" s="46" t="s">
        <v>26</v>
      </c>
      <c r="K19" s="46"/>
      <c r="L19" s="46"/>
      <c r="M19" s="46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>
        <f t="shared" si="1"/>
        <v>2019-1사분기</v>
      </c>
      <c r="J20" s="47" t="str">
        <f>INDEX($B$4:$F$33,MATCH(MAX($F$4:$F$33),$F$4:$F$33,0),3)&amp;"-"&amp;INDEX($B$4:$F$33,MATCH(MAX($F$4:$F$33),$F$4:$F$33,0),1)</f>
        <v>종합장-새싹문구</v>
      </c>
      <c r="K20" s="47"/>
      <c r="L20" s="47"/>
      <c r="M20" s="47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>
        <f t="shared" si="1"/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>
        <f t="shared" si="1"/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>
        <f t="shared" si="1"/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>
        <f t="shared" si="1"/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>
        <f t="shared" si="1"/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>
        <f t="shared" si="1"/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>
        <f t="shared" si="1"/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>
        <f t="shared" si="1"/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>
        <f t="shared" si="1"/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>
        <f t="shared" si="1"/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>
        <f t="shared" si="1"/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>
        <f t="shared" si="1"/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>
        <f t="shared" si="1"/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I21"/>
  <sheetViews>
    <sheetView zoomScale="85" zoomScaleNormal="85" workbookViewId="0">
      <selection activeCell="D7" sqref="D7"/>
    </sheetView>
  </sheetViews>
  <sheetFormatPr defaultRowHeight="16.5" x14ac:dyDescent="0.3"/>
  <cols>
    <col min="2" max="2" width="13.5" bestFit="1" customWidth="1"/>
    <col min="3" max="3" width="9" bestFit="1" customWidth="1"/>
    <col min="4" max="9" width="11.125" bestFit="1" customWidth="1"/>
    <col min="10" max="11" width="15.875" bestFit="1" customWidth="1"/>
    <col min="12" max="63" width="11.125" bestFit="1" customWidth="1"/>
    <col min="64" max="65" width="15.875" bestFit="1" customWidth="1"/>
  </cols>
  <sheetData>
    <row r="2" spans="2:9" x14ac:dyDescent="0.3">
      <c r="D2" s="36" t="s">
        <v>0</v>
      </c>
      <c r="E2" s="36" t="s">
        <v>55</v>
      </c>
    </row>
    <row r="3" spans="2:9" x14ac:dyDescent="0.3">
      <c r="D3" t="s">
        <v>56</v>
      </c>
      <c r="F3" t="s">
        <v>57</v>
      </c>
      <c r="H3" t="s">
        <v>58</v>
      </c>
    </row>
    <row r="4" spans="2:9" x14ac:dyDescent="0.3">
      <c r="B4" s="36" t="s">
        <v>1</v>
      </c>
      <c r="C4" s="36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3">
      <c r="B5" t="s">
        <v>17</v>
      </c>
      <c r="D5" s="38">
        <v>30000</v>
      </c>
      <c r="E5" s="37">
        <v>164</v>
      </c>
      <c r="F5" s="38">
        <v>20000</v>
      </c>
      <c r="G5" s="37">
        <v>35</v>
      </c>
      <c r="H5" s="38">
        <v>15000</v>
      </c>
      <c r="I5" s="37">
        <v>51</v>
      </c>
    </row>
    <row r="6" spans="2:9" x14ac:dyDescent="0.3">
      <c r="C6" t="s">
        <v>13</v>
      </c>
      <c r="D6" s="38">
        <v>30000</v>
      </c>
      <c r="E6" s="37">
        <v>164</v>
      </c>
      <c r="F6" s="38">
        <v>15000</v>
      </c>
      <c r="G6" s="37">
        <v>24</v>
      </c>
      <c r="H6" s="38">
        <v>15000</v>
      </c>
      <c r="I6" s="37">
        <v>51</v>
      </c>
    </row>
    <row r="7" spans="2:9" x14ac:dyDescent="0.3">
      <c r="C7" t="s">
        <v>10</v>
      </c>
      <c r="D7" s="38" t="s">
        <v>59</v>
      </c>
      <c r="E7" s="37" t="s">
        <v>59</v>
      </c>
      <c r="F7" s="38">
        <v>5000</v>
      </c>
      <c r="G7" s="37">
        <v>11</v>
      </c>
      <c r="H7" s="38" t="s">
        <v>59</v>
      </c>
      <c r="I7" s="37" t="s">
        <v>59</v>
      </c>
    </row>
    <row r="8" spans="2:9" x14ac:dyDescent="0.3">
      <c r="B8" t="s">
        <v>8</v>
      </c>
      <c r="D8" s="38">
        <v>65000</v>
      </c>
      <c r="E8" s="37">
        <v>461</v>
      </c>
      <c r="F8" s="38">
        <v>30000</v>
      </c>
      <c r="G8" s="37">
        <v>179</v>
      </c>
      <c r="H8" s="38">
        <v>15000</v>
      </c>
      <c r="I8" s="37">
        <v>92</v>
      </c>
    </row>
    <row r="9" spans="2:9" x14ac:dyDescent="0.3">
      <c r="C9" t="s">
        <v>13</v>
      </c>
      <c r="D9" s="38">
        <v>45000</v>
      </c>
      <c r="E9" s="37">
        <v>197</v>
      </c>
      <c r="F9" s="38">
        <v>30000</v>
      </c>
      <c r="G9" s="37">
        <v>179</v>
      </c>
      <c r="H9" s="38">
        <v>15000</v>
      </c>
      <c r="I9" s="37">
        <v>92</v>
      </c>
    </row>
    <row r="10" spans="2:9" x14ac:dyDescent="0.3">
      <c r="C10" t="s">
        <v>10</v>
      </c>
      <c r="D10" s="38">
        <v>20000</v>
      </c>
      <c r="E10" s="37">
        <v>264</v>
      </c>
      <c r="F10" s="38" t="s">
        <v>59</v>
      </c>
      <c r="G10" s="37" t="s">
        <v>59</v>
      </c>
      <c r="H10" s="38" t="s">
        <v>59</v>
      </c>
      <c r="I10" s="37" t="s">
        <v>59</v>
      </c>
    </row>
    <row r="11" spans="2:9" x14ac:dyDescent="0.3">
      <c r="B11" t="s">
        <v>11</v>
      </c>
      <c r="D11" s="38">
        <v>1200</v>
      </c>
      <c r="E11" s="37">
        <v>57</v>
      </c>
      <c r="F11" s="38">
        <v>1000</v>
      </c>
      <c r="G11" s="37">
        <v>99</v>
      </c>
      <c r="H11" s="38" t="s">
        <v>59</v>
      </c>
      <c r="I11" s="37" t="s">
        <v>59</v>
      </c>
    </row>
    <row r="12" spans="2:9" x14ac:dyDescent="0.3">
      <c r="C12" t="s">
        <v>7</v>
      </c>
      <c r="D12" s="38">
        <v>1200</v>
      </c>
      <c r="E12" s="37">
        <v>57</v>
      </c>
      <c r="F12" s="38" t="s">
        <v>59</v>
      </c>
      <c r="G12" s="37" t="s">
        <v>59</v>
      </c>
      <c r="H12" s="38" t="s">
        <v>59</v>
      </c>
      <c r="I12" s="37" t="s">
        <v>59</v>
      </c>
    </row>
    <row r="13" spans="2:9" x14ac:dyDescent="0.3">
      <c r="C13" t="s">
        <v>16</v>
      </c>
      <c r="D13" s="38" t="s">
        <v>59</v>
      </c>
      <c r="E13" s="37" t="s">
        <v>59</v>
      </c>
      <c r="F13" s="38">
        <v>1000</v>
      </c>
      <c r="G13" s="37">
        <v>99</v>
      </c>
      <c r="H13" s="38" t="s">
        <v>59</v>
      </c>
      <c r="I13" s="37" t="s">
        <v>59</v>
      </c>
    </row>
    <row r="14" spans="2:9" x14ac:dyDescent="0.3">
      <c r="B14" t="s">
        <v>14</v>
      </c>
      <c r="D14" s="38">
        <v>7000</v>
      </c>
      <c r="E14" s="37">
        <v>178</v>
      </c>
      <c r="F14" s="38">
        <v>8200</v>
      </c>
      <c r="G14" s="37">
        <v>248</v>
      </c>
      <c r="H14" s="38">
        <v>6000</v>
      </c>
      <c r="I14" s="37">
        <v>51</v>
      </c>
    </row>
    <row r="15" spans="2:9" x14ac:dyDescent="0.3">
      <c r="C15" t="s">
        <v>7</v>
      </c>
      <c r="D15" s="38" t="s">
        <v>59</v>
      </c>
      <c r="E15" s="37" t="s">
        <v>59</v>
      </c>
      <c r="F15" s="38">
        <v>1200</v>
      </c>
      <c r="G15" s="37">
        <v>99</v>
      </c>
      <c r="H15" s="38" t="s">
        <v>59</v>
      </c>
      <c r="I15" s="37" t="s">
        <v>59</v>
      </c>
    </row>
    <row r="16" spans="2:9" x14ac:dyDescent="0.3">
      <c r="C16" t="s">
        <v>16</v>
      </c>
      <c r="D16" s="38">
        <v>2000</v>
      </c>
      <c r="E16" s="37">
        <v>149</v>
      </c>
      <c r="F16" s="38">
        <v>2000</v>
      </c>
      <c r="G16" s="37">
        <v>95</v>
      </c>
      <c r="H16" s="38">
        <v>1000</v>
      </c>
      <c r="I16" s="37">
        <v>29</v>
      </c>
    </row>
    <row r="17" spans="2:9" x14ac:dyDescent="0.3">
      <c r="C17" t="s">
        <v>10</v>
      </c>
      <c r="D17" s="38">
        <v>5000</v>
      </c>
      <c r="E17" s="37">
        <v>29</v>
      </c>
      <c r="F17" s="38">
        <v>5000</v>
      </c>
      <c r="G17" s="37">
        <v>54</v>
      </c>
      <c r="H17" s="38">
        <v>5000</v>
      </c>
      <c r="I17" s="37">
        <v>22</v>
      </c>
    </row>
    <row r="18" spans="2:9" x14ac:dyDescent="0.3">
      <c r="B18" t="s">
        <v>5</v>
      </c>
      <c r="D18" s="38">
        <v>2400</v>
      </c>
      <c r="E18" s="37">
        <v>135</v>
      </c>
      <c r="F18" s="38">
        <v>1200</v>
      </c>
      <c r="G18" s="37">
        <v>16</v>
      </c>
      <c r="H18" s="38">
        <v>5000</v>
      </c>
      <c r="I18" s="37">
        <v>86</v>
      </c>
    </row>
    <row r="19" spans="2:9" x14ac:dyDescent="0.3">
      <c r="C19" t="s">
        <v>7</v>
      </c>
      <c r="D19" s="38">
        <v>2400</v>
      </c>
      <c r="E19" s="37">
        <v>135</v>
      </c>
      <c r="F19" s="38">
        <v>1200</v>
      </c>
      <c r="G19" s="37">
        <v>16</v>
      </c>
      <c r="H19" s="38" t="s">
        <v>59</v>
      </c>
      <c r="I19" s="37" t="s">
        <v>59</v>
      </c>
    </row>
    <row r="20" spans="2:9" x14ac:dyDescent="0.3">
      <c r="C20" t="s">
        <v>10</v>
      </c>
      <c r="D20" s="38" t="s">
        <v>59</v>
      </c>
      <c r="E20" s="37" t="s">
        <v>59</v>
      </c>
      <c r="F20" s="38" t="s">
        <v>59</v>
      </c>
      <c r="G20" s="37" t="s">
        <v>59</v>
      </c>
      <c r="H20" s="38">
        <v>5000</v>
      </c>
      <c r="I20" s="37">
        <v>86</v>
      </c>
    </row>
    <row r="21" spans="2:9" x14ac:dyDescent="0.3">
      <c r="B21" t="s">
        <v>52</v>
      </c>
      <c r="D21" s="38">
        <v>105600</v>
      </c>
      <c r="E21" s="37">
        <v>995</v>
      </c>
      <c r="F21" s="38">
        <v>60400</v>
      </c>
      <c r="G21" s="37">
        <v>577</v>
      </c>
      <c r="H21" s="38">
        <v>41000</v>
      </c>
      <c r="I21" s="37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G38"/>
  <sheetViews>
    <sheetView workbookViewId="0">
      <selection activeCell="G9" sqref="G9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35"/>
      <c r="D5" s="35"/>
      <c r="E5" s="48" t="s">
        <v>65</v>
      </c>
      <c r="F5" s="49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35"/>
      <c r="D7" s="35"/>
      <c r="E7" s="39" t="s">
        <v>66</v>
      </c>
      <c r="F7" s="49">
        <f>SUBTOTAL(3,F6:F6)</f>
        <v>1</v>
      </c>
      <c r="G7" s="24"/>
    </row>
    <row r="8" spans="2:7" outlineLevel="1" x14ac:dyDescent="0.3">
      <c r="B8" s="15"/>
      <c r="C8" s="39" t="s">
        <v>60</v>
      </c>
      <c r="D8" s="34"/>
      <c r="E8" s="3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35"/>
      <c r="D14" s="35"/>
      <c r="E14" s="39" t="s">
        <v>65</v>
      </c>
      <c r="F14" s="49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35"/>
      <c r="D18" s="35"/>
      <c r="E18" s="39" t="s">
        <v>67</v>
      </c>
      <c r="F18" s="49">
        <f>SUBTOTAL(3,F15:F17)</f>
        <v>3</v>
      </c>
      <c r="G18" s="24"/>
    </row>
    <row r="19" spans="2:7" outlineLevel="1" x14ac:dyDescent="0.3">
      <c r="B19" s="15"/>
      <c r="C19" s="39" t="s">
        <v>61</v>
      </c>
      <c r="D19" s="34"/>
      <c r="E19" s="3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35"/>
      <c r="D21" s="35"/>
      <c r="E21" s="39" t="s">
        <v>65</v>
      </c>
      <c r="F21" s="49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35"/>
      <c r="D25" s="35"/>
      <c r="E25" s="39" t="s">
        <v>68</v>
      </c>
      <c r="F25" s="49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35"/>
      <c r="D28" s="35"/>
      <c r="E28" s="39" t="s">
        <v>67</v>
      </c>
      <c r="F28" s="49">
        <f>SUBTOTAL(3,F26:F27)</f>
        <v>2</v>
      </c>
      <c r="G28" s="24"/>
    </row>
    <row r="29" spans="2:7" outlineLevel="1" x14ac:dyDescent="0.3">
      <c r="B29" s="15"/>
      <c r="C29" s="39" t="s">
        <v>62</v>
      </c>
      <c r="D29" s="34"/>
      <c r="E29" s="3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35"/>
      <c r="D31" s="35"/>
      <c r="E31" s="39" t="s">
        <v>65</v>
      </c>
      <c r="F31" s="49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40"/>
      <c r="C35" s="41"/>
      <c r="D35" s="41"/>
      <c r="E35" s="43" t="s">
        <v>66</v>
      </c>
      <c r="F35" s="50">
        <f>SUBTOTAL(3,F32:F34)</f>
        <v>3</v>
      </c>
      <c r="G35" s="42"/>
    </row>
    <row r="36" spans="2:7" outlineLevel="1" x14ac:dyDescent="0.3">
      <c r="B36" s="40"/>
      <c r="C36" s="43" t="s">
        <v>63</v>
      </c>
      <c r="D36" s="41"/>
      <c r="E36" s="41"/>
      <c r="F36" s="42"/>
      <c r="G36" s="42">
        <f>SUBTOTAL(9,G30:G34)</f>
        <v>223</v>
      </c>
    </row>
    <row r="37" spans="2:7" x14ac:dyDescent="0.3">
      <c r="B37" s="40"/>
      <c r="C37" s="43"/>
      <c r="D37" s="41"/>
      <c r="E37" s="43" t="s">
        <v>69</v>
      </c>
      <c r="F37" s="50">
        <f>SUBTOTAL(3,F3:F34)</f>
        <v>21</v>
      </c>
      <c r="G37" s="42"/>
    </row>
    <row r="38" spans="2:7" x14ac:dyDescent="0.3">
      <c r="B38" s="40"/>
      <c r="C38" s="43" t="s">
        <v>52</v>
      </c>
      <c r="D38" s="41"/>
      <c r="E38" s="41"/>
      <c r="F38" s="42"/>
      <c r="G38" s="42">
        <f>SUBTOTAL(9,G3:G34)</f>
        <v>1381</v>
      </c>
    </row>
  </sheetData>
  <sortState ref="B3:G23">
    <sortCondition ref="C3:C23"/>
    <sortCondition ref="E3:E23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B6"/>
  <sheetViews>
    <sheetView workbookViewId="0">
      <selection activeCell="H9" sqref="H9"/>
    </sheetView>
  </sheetViews>
  <sheetFormatPr defaultRowHeight="16.5" x14ac:dyDescent="0.3"/>
  <cols>
    <col min="1" max="1" width="11.875" customWidth="1"/>
    <col min="2" max="2" width="11.875" bestFit="1" customWidth="1"/>
  </cols>
  <sheetData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B4:G15"/>
  <sheetViews>
    <sheetView workbookViewId="0">
      <selection activeCell="K6" sqref="K6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44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44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44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44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44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44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44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44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44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45">
        <v>1</v>
      </c>
      <c r="G15" s="33">
        <v>90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J17"/>
  <sheetViews>
    <sheetView tabSelected="1" workbookViewId="0">
      <selection activeCell="H4" sqref="H4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64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USER55</cp:lastModifiedBy>
  <cp:lastPrinted>2024-08-26T02:43:29Z</cp:lastPrinted>
  <dcterms:created xsi:type="dcterms:W3CDTF">2023-08-09T00:13:15Z</dcterms:created>
  <dcterms:modified xsi:type="dcterms:W3CDTF">2024-08-26T03:17:33Z</dcterms:modified>
</cp:coreProperties>
</file>