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기출\01 시험장따라하기\"/>
    </mc:Choice>
  </mc:AlternateContent>
  <xr:revisionPtr revIDLastSave="0" documentId="13_ncr:1_{3FC92DC4-9F48-4660-8B53-6DC8340C1201}" xr6:coauthVersionLast="47" xr6:coauthVersionMax="47" xr10:uidLastSave="{00000000-0000-0000-0000-000000000000}"/>
  <bookViews>
    <workbookView xWindow="0" yWindow="0" windowWidth="14400" windowHeight="15600" tabRatio="771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 a="1"/>
  <c r="J20" i="3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40" i="5"/>
  <c r="F36" i="5"/>
  <c r="F31" i="5"/>
  <c r="F26" i="5"/>
  <c r="F21" i="5"/>
  <c r="F18" i="5"/>
  <c r="F15" i="5"/>
  <c r="F12" i="5"/>
  <c r="F5" i="5"/>
  <c r="F42" i="5" s="1"/>
  <c r="G41" i="5"/>
  <c r="G37" i="5"/>
  <c r="G32" i="5"/>
  <c r="G27" i="5"/>
  <c r="G22" i="5"/>
  <c r="G19" i="5"/>
  <c r="G16" i="5"/>
  <c r="G13" i="5"/>
  <c r="G6" i="5"/>
  <c r="G43" i="5" s="1"/>
  <c r="B35" i="1"/>
  <c r="H5" i="3" a="1"/>
  <c r="H11" i="3" a="1"/>
  <c r="H17" i="3" a="1"/>
  <c r="H23" i="3" a="1"/>
  <c r="H6" i="3" a="1"/>
  <c r="H12" i="3" a="1"/>
  <c r="H18" i="3" a="1"/>
  <c r="H24" i="3" a="1"/>
  <c r="H30" i="3" a="1"/>
  <c r="H13" i="3" a="1"/>
  <c r="H25" i="3" a="1"/>
  <c r="H7" i="3" a="1"/>
  <c r="H19" i="3" a="1"/>
  <c r="H31" i="3" a="1"/>
  <c r="H28" i="3" a="1"/>
  <c r="H14" i="3" a="1"/>
  <c r="H20" i="3" a="1"/>
  <c r="H26" i="3" a="1"/>
  <c r="H8" i="3" a="1"/>
  <c r="H32" i="3" a="1"/>
  <c r="H22" i="3" a="1"/>
  <c r="H9" i="3" a="1"/>
  <c r="H15" i="3" a="1"/>
  <c r="H21" i="3" a="1"/>
  <c r="H27" i="3" a="1"/>
  <c r="H33" i="3" a="1"/>
  <c r="H16" i="3" a="1"/>
  <c r="H10" i="3" a="1"/>
  <c r="H29" i="3" a="1"/>
  <c r="H4" i="3" a="1"/>
  <c r="H29" i="3" l="1"/>
  <c r="H10" i="3"/>
  <c r="H16" i="3"/>
  <c r="H33" i="3"/>
  <c r="H27" i="3"/>
  <c r="H21" i="3"/>
  <c r="H15" i="3"/>
  <c r="H9" i="3"/>
  <c r="H22" i="3"/>
  <c r="H32" i="3"/>
  <c r="H8" i="3"/>
  <c r="H26" i="3"/>
  <c r="H20" i="3"/>
  <c r="H14" i="3"/>
  <c r="H28" i="3"/>
  <c r="H31" i="3"/>
  <c r="H19" i="3"/>
  <c r="H7" i="3"/>
  <c r="H25" i="3"/>
  <c r="H13" i="3"/>
  <c r="H30" i="3"/>
  <c r="H24" i="3"/>
  <c r="H18" i="3"/>
  <c r="H12" i="3"/>
  <c r="H6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BF0EC0E-E7E7-4C9E-ABEB-642D4E2532CC}" name="MS Access Database_Query" type="1" refreshedVersion="8" background="1">
    <dbPr connection="DSN=MS Access Database;DBQ=C:\학용품.accdb;DefaultDir=C:\Users\User\Documents;DriverId=25;FIL=MS Access;MaxBufferSize=2048;PageTimeout=5;" command="SELECT 학용품판매.문구점, 학용품판매.품목, 학용품판매.날짜, 학용품판매.단가, 학용품판매.수량_x000d__x000a_FROM `C: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<sst xmlns="http://schemas.openxmlformats.org/spreadsheetml/2006/main" count="536" uniqueCount="71">
  <si>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</si>
  <si>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</si>
  <si>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</si>
  <si>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</si>
  <si>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</si>
  <si>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</si>
  <si>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</si>
  <si>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</si>
  <si>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</si>
  <si>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</si>
  <si>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</si>
  <si>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</si>
  <si>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</si>
  <si>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</si>
  <si>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</si>
  <si>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</si>
  <si>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</si>
  <si>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</si>
  <si>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</si>
  <si>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</si>
  <si>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</si>
  <si>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</si>
  <si>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</si>
  <si>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</si>
  <si>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</si>
  <si>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</si>
  <si>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</si>
  <si>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</si>
  <si>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</si>
  <si>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</si>
  <si>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</si>
  <si>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</si>
  <si>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</si>
  <si>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</si>
  <si>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</si>
  <si>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</si>
  <si>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</si>
  <si>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</si>
  <si>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</si>
  <si>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</si>
  <si>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</si>
  <si>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</si>
  <si>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</si>
  <si>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</si>
  <si>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</si>
  <si>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</si>
  <si>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</si>
  <si>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</si>
  <si>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</si>
  <si>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</si>
  <si>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</si>
  <si>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</si>
  <si>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</si>
  <si>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</si>
  <si>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</si>
  <si>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</si>
  <si>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</si>
  <si>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</si>
  <si>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</si>
  <si>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</si>
  <si>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</si>
  <si>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</si>
  <si>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</si>
  <si>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</si>
  <si>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</si>
  <si>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</si>
  <si>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</si>
  <si>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종합장 개수</t>
  </si>
  <si>
    <t>크레파스 개수</t>
  </si>
  <si>
    <t>전체 개수</t>
  </si>
  <si>
    <t>2024-08-06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</si>
</sst>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14.604924421299" backgroundQuery="1" createdVersion="8" refreshedVersion="8" minRefreshableVersion="3" recordCount="30" xr:uid="{F6EF4F23-0B2C-4C9D-8B55-54707D40EE3A}">
  <cacheSource type="external" connectionId="1"/>
  <cacheFields count="6"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2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1"/>
    <x v="1"/>
    <x v="2"/>
    <x v="1"/>
    <x v="2"/>
  </r>
  <r>
    <x v="2"/>
    <x v="0"/>
    <x v="3"/>
    <x v="0"/>
    <x v="3"/>
  </r>
  <r>
    <x v="1"/>
    <x v="2"/>
    <x v="4"/>
    <x v="2"/>
    <x v="4"/>
  </r>
  <r>
    <x v="3"/>
    <x v="3"/>
    <x v="5"/>
    <x v="3"/>
    <x v="5"/>
  </r>
  <r>
    <x v="4"/>
    <x v="2"/>
    <x v="6"/>
    <x v="2"/>
    <x v="6"/>
  </r>
  <r>
    <x v="1"/>
    <x v="1"/>
    <x v="7"/>
    <x v="1"/>
    <x v="7"/>
  </r>
  <r>
    <x v="3"/>
    <x v="1"/>
    <x v="8"/>
    <x v="1"/>
    <x v="8"/>
  </r>
  <r>
    <x v="0"/>
    <x v="0"/>
    <x v="9"/>
    <x v="0"/>
    <x v="9"/>
  </r>
  <r>
    <x v="1"/>
    <x v="2"/>
    <x v="10"/>
    <x v="2"/>
    <x v="10"/>
  </r>
  <r>
    <x v="4"/>
    <x v="2"/>
    <x v="11"/>
    <x v="2"/>
    <x v="11"/>
  </r>
  <r>
    <x v="1"/>
    <x v="1"/>
    <x v="12"/>
    <x v="1"/>
    <x v="12"/>
  </r>
  <r>
    <x v="1"/>
    <x v="2"/>
    <x v="13"/>
    <x v="2"/>
    <x v="13"/>
  </r>
  <r>
    <x v="3"/>
    <x v="3"/>
    <x v="14"/>
    <x v="3"/>
    <x v="3"/>
  </r>
  <r>
    <x v="4"/>
    <x v="1"/>
    <x v="15"/>
    <x v="1"/>
    <x v="14"/>
  </r>
  <r>
    <x v="3"/>
    <x v="3"/>
    <x v="16"/>
    <x v="3"/>
    <x v="3"/>
  </r>
  <r>
    <x v="3"/>
    <x v="1"/>
    <x v="17"/>
    <x v="1"/>
    <x v="15"/>
  </r>
  <r>
    <x v="3"/>
    <x v="0"/>
    <x v="18"/>
    <x v="0"/>
    <x v="16"/>
  </r>
  <r>
    <x v="1"/>
    <x v="2"/>
    <x v="19"/>
    <x v="2"/>
    <x v="16"/>
  </r>
  <r>
    <x v="3"/>
    <x v="3"/>
    <x v="20"/>
    <x v="3"/>
    <x v="17"/>
  </r>
  <r>
    <x v="2"/>
    <x v="3"/>
    <x v="21"/>
    <x v="3"/>
    <x v="16"/>
  </r>
  <r>
    <x v="4"/>
    <x v="2"/>
    <x v="22"/>
    <x v="2"/>
    <x v="18"/>
  </r>
  <r>
    <x v="0"/>
    <x v="0"/>
    <x v="23"/>
    <x v="0"/>
    <x v="19"/>
  </r>
  <r>
    <x v="1"/>
    <x v="2"/>
    <x v="24"/>
    <x v="2"/>
    <x v="20"/>
  </r>
  <r>
    <x v="4"/>
    <x v="2"/>
    <x v="25"/>
    <x v="2"/>
    <x v="21"/>
  </r>
  <r>
    <x v="3"/>
    <x v="1"/>
    <x v="26"/>
    <x v="1"/>
    <x v="22"/>
  </r>
  <r>
    <x v="0"/>
    <x v="1"/>
    <x v="27"/>
    <x v="1"/>
    <x v="23"/>
  </r>
  <r>
    <x v="3"/>
    <x v="3"/>
    <x v="28"/>
    <x v="3"/>
    <x v="8"/>
  </r>
  <r>
    <x v="1"/>
    <x v="2"/>
    <x v="29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30E3EC-A877-4CF6-9FFE-A1ADA8077ADE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0"/>
    <field x="1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0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3" workbookViewId="0">
      <selection activeCell="H20" sqref="H20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 $C3), OR(MONTH($B3) = 5, MONTH($B3) = 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 * (LEFT($D3, 1) = 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7" workbookViewId="0">
      <selection activeCell="B6" sqref="B6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I24" sqref="I24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3" width="14.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 * $F4 * (1 - VLOOKUP($D4, $J$5:$O$8, MATCH($F4, $K$4:$O$4, 1) + 1, 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 * $F5 * (1 - VLOOKUP($D5, $J$5:$O$8, MATCH($F5, $K$4:$O$4, 1) + 1, 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 = $J12) * ($D$4:$D$33 = K$11), $F$4:$F$33)), "판매수량없음")</f>
        <v>99</v>
      </c>
      <c r="L12" s="17">
        <f t="array" ref="L12">IFERROR(AVERAGE(IF(($B$4:$B$33 = $J12) * ($D$4:$D$33 = L$11), $F$4:$F$33)), "판매수량없음")</f>
        <v>71.666666666666671</v>
      </c>
      <c r="M12" s="17" t="str">
        <f t="array" ref="M12">TEXT(SUM(($B$4:$B$33 = $J12) * 1), 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 = $J13) * ($D$4:$D$33 = K$11), $F$4:$F$33)), "판매수량없음")</f>
        <v>판매수량없음</v>
      </c>
      <c r="L13" s="17">
        <f t="array" ref="L13">IFERROR(AVERAGE(IF(($B$4:$B$33 = $J13) * ($D$4:$D$33 = L$11), $F$4:$F$33)), "판매수량없음")</f>
        <v>79.2</v>
      </c>
      <c r="M13" s="17" t="str">
        <f t="array" ref="M13">TEXT(SUM(($B$4:$B$33 = $J13) * 1), 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 = $J14) * ($D$4:$D$33 = K$11), $F$4:$F$33)), "판매수량없음")</f>
        <v>57</v>
      </c>
      <c r="L14" s="17" t="str">
        <f t="array" ref="L14">IFERROR(AVERAGE(IF(($B$4:$B$33 = $J14) * ($D$4:$D$33 = L$11), $F$4:$F$33)), "판매수량없음")</f>
        <v>판매수량없음</v>
      </c>
      <c r="M14" s="17" t="str">
        <f t="array" ref="M14">TEXT(SUM(($B$4:$B$33 = $J14) * 1), 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 = $J15) * ($D$4:$D$33 = K$11), $F$4:$F$33)), "판매수량없음")</f>
        <v>판매수량없음</v>
      </c>
      <c r="L15" s="17">
        <f t="array" ref="L15">IFERROR(AVERAGE(IF(($B$4:$B$33 = $J15) * ($D$4:$D$33 = L$11), $F$4:$F$33)), "판매수량없음")</f>
        <v>24</v>
      </c>
      <c r="M15" s="17" t="str">
        <f t="array" ref="M15">TEXT(SUM(($B$4:$B$33 = $J15) * 1), 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 = $J16) * ($D$4:$D$33 = K$11), $F$4:$F$33)), "판매수량없음")</f>
        <v>50.333333333333336</v>
      </c>
      <c r="L16" s="17">
        <f t="array" ref="L16">IFERROR(AVERAGE(IF(($B$4:$B$33 = $J16) * ($D$4:$D$33 = L$11), $F$4:$F$33)), "판매수량없음")</f>
        <v>72</v>
      </c>
      <c r="M16" s="17" t="str">
        <f t="array" ref="M16">TEXT(SUM(($B$4:$B$33 = $J16) * 1), 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 cm="1">
        <f t="array" ref="J20">INDEX($D$4:$D$33 &amp; "-" &amp; $B$4:$B$33, MATCH(MAX($F$4:$F$33), $F$4:$F$33, 0), 1)</f>
        <v>종합장-새싹문구</v>
      </c>
      <c r="K20" s="43"/>
      <c r="L20" s="43"/>
      <c r="M20" s="43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G18" sqref="G18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63" width="12.5" bestFit="1" customWidth="1"/>
    <col min="64" max="65" width="15.875" bestFit="1" customWidth="1"/>
  </cols>
  <sheetData>
    <row r="2" spans="2:9" x14ac:dyDescent="0.3">
      <c r="D2" s="34" t="s">
        <v>56</v>
      </c>
      <c r="E2" s="34" t="s">
        <v>55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3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3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3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43"/>
  <sheetViews>
    <sheetView workbookViewId="0">
      <selection activeCell="J15" sqref="J15"/>
    </sheetView>
  </sheetViews>
  <sheetFormatPr defaultRowHeight="16.5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x14ac:dyDescent="0.3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x14ac:dyDescent="0.3">
      <c r="B6" s="15"/>
      <c r="C6" s="36" t="s">
        <v>61</v>
      </c>
      <c r="D6" s="14"/>
      <c r="E6" s="14"/>
      <c r="F6" s="24"/>
      <c r="G6" s="24">
        <f>SUBTOTAL(9,G3:G4)</f>
        <v>147</v>
      </c>
    </row>
    <row r="7" spans="2:7" x14ac:dyDescent="0.3">
      <c r="B7" s="15">
        <v>43597</v>
      </c>
      <c r="C7" s="14" t="s">
        <v>8</v>
      </c>
      <c r="D7" s="14" t="s">
        <v>12</v>
      </c>
      <c r="E7" s="14" t="s">
        <v>13</v>
      </c>
      <c r="F7" s="24">
        <v>15000</v>
      </c>
      <c r="G7" s="24">
        <v>99</v>
      </c>
    </row>
    <row r="8" spans="2:7" x14ac:dyDescent="0.3">
      <c r="B8" s="15">
        <v>43641</v>
      </c>
      <c r="C8" s="14" t="s">
        <v>8</v>
      </c>
      <c r="D8" s="14" t="s">
        <v>12</v>
      </c>
      <c r="E8" s="14" t="s">
        <v>13</v>
      </c>
      <c r="F8" s="24">
        <v>15000</v>
      </c>
      <c r="G8" s="24">
        <v>80</v>
      </c>
    </row>
    <row r="9" spans="2:7" x14ac:dyDescent="0.3">
      <c r="B9" s="15">
        <v>43734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31</v>
      </c>
    </row>
    <row r="10" spans="2:7" x14ac:dyDescent="0.3">
      <c r="B10" s="15">
        <v>44049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92</v>
      </c>
    </row>
    <row r="11" spans="2:7" x14ac:dyDescent="0.3">
      <c r="B11" s="15">
        <v>44171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94</v>
      </c>
    </row>
    <row r="12" spans="2:7" x14ac:dyDescent="0.3">
      <c r="B12" s="15"/>
      <c r="C12" s="14"/>
      <c r="D12" s="14"/>
      <c r="E12" s="36" t="s">
        <v>65</v>
      </c>
      <c r="F12" s="40">
        <f>SUBTOTAL(3,F7:F11)</f>
        <v>5</v>
      </c>
      <c r="G12" s="24"/>
    </row>
    <row r="13" spans="2:7" x14ac:dyDescent="0.3">
      <c r="B13" s="15"/>
      <c r="C13" s="36" t="s">
        <v>62</v>
      </c>
      <c r="D13" s="14"/>
      <c r="E13" s="14"/>
      <c r="F13" s="24"/>
      <c r="G13" s="24">
        <f>SUBTOTAL(9,G7:G11)</f>
        <v>396</v>
      </c>
    </row>
    <row r="14" spans="2:7" x14ac:dyDescent="0.3">
      <c r="B14" s="15">
        <v>43625</v>
      </c>
      <c r="C14" s="14" t="s">
        <v>29</v>
      </c>
      <c r="D14" s="14" t="s">
        <v>12</v>
      </c>
      <c r="E14" s="14" t="s">
        <v>13</v>
      </c>
      <c r="F14" s="24">
        <v>15000</v>
      </c>
      <c r="G14" s="24">
        <v>24</v>
      </c>
    </row>
    <row r="15" spans="2:7" x14ac:dyDescent="0.3">
      <c r="B15" s="15"/>
      <c r="C15" s="14"/>
      <c r="D15" s="14"/>
      <c r="E15" s="36" t="s">
        <v>65</v>
      </c>
      <c r="F15" s="40">
        <f>SUBTOTAL(3,F14:F14)</f>
        <v>1</v>
      </c>
      <c r="G15" s="24"/>
    </row>
    <row r="16" spans="2:7" x14ac:dyDescent="0.3">
      <c r="B16" s="15"/>
      <c r="C16" s="36" t="s">
        <v>63</v>
      </c>
      <c r="D16" s="14"/>
      <c r="E16" s="14"/>
      <c r="F16" s="24"/>
      <c r="G16" s="24">
        <f>SUBTOTAL(9,G14:G14)</f>
        <v>24</v>
      </c>
    </row>
    <row r="17" spans="2:7" x14ac:dyDescent="0.3">
      <c r="B17" s="15">
        <v>43759</v>
      </c>
      <c r="C17" s="14" t="s">
        <v>30</v>
      </c>
      <c r="D17" s="14" t="s">
        <v>12</v>
      </c>
      <c r="E17" s="14" t="s">
        <v>13</v>
      </c>
      <c r="F17" s="24">
        <v>15000</v>
      </c>
      <c r="G17" s="24">
        <v>72</v>
      </c>
    </row>
    <row r="18" spans="2:7" x14ac:dyDescent="0.3">
      <c r="B18" s="15"/>
      <c r="C18" s="14"/>
      <c r="D18" s="14"/>
      <c r="E18" s="36" t="s">
        <v>65</v>
      </c>
      <c r="F18" s="40">
        <f>SUBTOTAL(3,F17:F17)</f>
        <v>1</v>
      </c>
      <c r="G18" s="24"/>
    </row>
    <row r="19" spans="2:7" x14ac:dyDescent="0.3">
      <c r="B19" s="15"/>
      <c r="C19" s="36" t="s">
        <v>64</v>
      </c>
      <c r="D19" s="14"/>
      <c r="E19" s="14"/>
      <c r="F19" s="24"/>
      <c r="G19" s="24">
        <f>SUBTOTAL(9,G17:G17)</f>
        <v>72</v>
      </c>
    </row>
    <row r="20" spans="2:7" x14ac:dyDescent="0.3">
      <c r="B20" s="15">
        <v>43586</v>
      </c>
      <c r="C20" s="14" t="s">
        <v>28</v>
      </c>
      <c r="D20" s="14" t="s">
        <v>6</v>
      </c>
      <c r="E20" s="14" t="s">
        <v>7</v>
      </c>
      <c r="F20" s="24">
        <v>1200</v>
      </c>
      <c r="G20" s="24">
        <v>99</v>
      </c>
    </row>
    <row r="21" spans="2:7" x14ac:dyDescent="0.3">
      <c r="B21" s="15"/>
      <c r="C21" s="14"/>
      <c r="D21" s="14"/>
      <c r="E21" s="36" t="s">
        <v>66</v>
      </c>
      <c r="F21" s="40">
        <f>SUBTOTAL(3,F20:F20)</f>
        <v>1</v>
      </c>
      <c r="G21" s="24"/>
    </row>
    <row r="22" spans="2:7" x14ac:dyDescent="0.3">
      <c r="B22" s="15"/>
      <c r="C22" s="36" t="s">
        <v>61</v>
      </c>
      <c r="D22" s="14"/>
      <c r="E22" s="14"/>
      <c r="F22" s="24"/>
      <c r="G22" s="24">
        <f>SUBTOTAL(9,G20:G20)</f>
        <v>99</v>
      </c>
    </row>
    <row r="23" spans="2:7" x14ac:dyDescent="0.3">
      <c r="B23" s="15">
        <v>43466</v>
      </c>
      <c r="C23" s="14" t="s">
        <v>5</v>
      </c>
      <c r="D23" s="14" t="s">
        <v>6</v>
      </c>
      <c r="E23" s="14" t="s">
        <v>7</v>
      </c>
      <c r="F23" s="24">
        <v>1200</v>
      </c>
      <c r="G23" s="24">
        <v>46</v>
      </c>
    </row>
    <row r="24" spans="2:7" x14ac:dyDescent="0.3">
      <c r="B24" s="15">
        <v>43527</v>
      </c>
      <c r="C24" s="14" t="s">
        <v>5</v>
      </c>
      <c r="D24" s="14" t="s">
        <v>6</v>
      </c>
      <c r="E24" s="14" t="s">
        <v>7</v>
      </c>
      <c r="F24" s="24">
        <v>1200</v>
      </c>
      <c r="G24" s="24">
        <v>89</v>
      </c>
    </row>
    <row r="25" spans="2:7" x14ac:dyDescent="0.3">
      <c r="B25" s="15">
        <v>43633</v>
      </c>
      <c r="C25" s="14" t="s">
        <v>5</v>
      </c>
      <c r="D25" s="14" t="s">
        <v>6</v>
      </c>
      <c r="E25" s="14" t="s">
        <v>7</v>
      </c>
      <c r="F25" s="24">
        <v>1200</v>
      </c>
      <c r="G25" s="24">
        <v>16</v>
      </c>
    </row>
    <row r="26" spans="2:7" x14ac:dyDescent="0.3">
      <c r="B26" s="15"/>
      <c r="C26" s="14"/>
      <c r="D26" s="14"/>
      <c r="E26" s="36" t="s">
        <v>66</v>
      </c>
      <c r="F26" s="40">
        <f>SUBTOTAL(3,F23:F25)</f>
        <v>3</v>
      </c>
      <c r="G26" s="24"/>
    </row>
    <row r="27" spans="2:7" x14ac:dyDescent="0.3">
      <c r="B27" s="15"/>
      <c r="C27" s="36" t="s">
        <v>64</v>
      </c>
      <c r="D27" s="14"/>
      <c r="E27" s="14"/>
      <c r="F27" s="24"/>
      <c r="G27" s="24">
        <f>SUBTOTAL(9,G23:G25)</f>
        <v>151</v>
      </c>
    </row>
    <row r="28" spans="2:7" x14ac:dyDescent="0.3">
      <c r="B28" s="15">
        <v>43497</v>
      </c>
      <c r="C28" s="14" t="s">
        <v>14</v>
      </c>
      <c r="D28" s="14" t="s">
        <v>15</v>
      </c>
      <c r="E28" s="14" t="s">
        <v>16</v>
      </c>
      <c r="F28" s="24">
        <v>1000</v>
      </c>
      <c r="G28" s="24">
        <v>92</v>
      </c>
    </row>
    <row r="29" spans="2:7" x14ac:dyDescent="0.3">
      <c r="B29" s="15">
        <v>43788</v>
      </c>
      <c r="C29" s="14" t="s">
        <v>14</v>
      </c>
      <c r="D29" s="14" t="s">
        <v>15</v>
      </c>
      <c r="E29" s="14" t="s">
        <v>16</v>
      </c>
      <c r="F29" s="24">
        <v>1000</v>
      </c>
      <c r="G29" s="24">
        <v>57</v>
      </c>
    </row>
    <row r="30" spans="2:7" x14ac:dyDescent="0.3">
      <c r="B30" s="15">
        <v>43975</v>
      </c>
      <c r="C30" s="14" t="s">
        <v>14</v>
      </c>
      <c r="D30" s="14" t="s">
        <v>15</v>
      </c>
      <c r="E30" s="14" t="s">
        <v>16</v>
      </c>
      <c r="F30" s="24">
        <v>1000</v>
      </c>
      <c r="G30" s="24">
        <v>38</v>
      </c>
    </row>
    <row r="31" spans="2:7" x14ac:dyDescent="0.3">
      <c r="B31" s="15"/>
      <c r="C31" s="14"/>
      <c r="D31" s="14"/>
      <c r="E31" s="36" t="s">
        <v>67</v>
      </c>
      <c r="F31" s="40">
        <f>SUBTOTAL(3,F28:F30)</f>
        <v>3</v>
      </c>
      <c r="G31" s="24"/>
    </row>
    <row r="32" spans="2:7" x14ac:dyDescent="0.3">
      <c r="B32" s="15"/>
      <c r="C32" s="36" t="s">
        <v>63</v>
      </c>
      <c r="D32" s="14"/>
      <c r="E32" s="14"/>
      <c r="F32" s="24"/>
      <c r="G32" s="24">
        <f>SUBTOTAL(9,G28:G30)</f>
        <v>187</v>
      </c>
    </row>
    <row r="33" spans="2:7" x14ac:dyDescent="0.3">
      <c r="B33" s="15">
        <v>43473</v>
      </c>
      <c r="C33" s="14" t="s">
        <v>8</v>
      </c>
      <c r="D33" s="14" t="s">
        <v>9</v>
      </c>
      <c r="E33" s="14" t="s">
        <v>10</v>
      </c>
      <c r="F33" s="24">
        <v>5000</v>
      </c>
      <c r="G33" s="24">
        <v>62</v>
      </c>
    </row>
    <row r="34" spans="2:7" x14ac:dyDescent="0.3">
      <c r="B34" s="15">
        <v>43843</v>
      </c>
      <c r="C34" s="14" t="s">
        <v>8</v>
      </c>
      <c r="D34" s="14" t="s">
        <v>9</v>
      </c>
      <c r="E34" s="14" t="s">
        <v>10</v>
      </c>
      <c r="F34" s="24">
        <v>5000</v>
      </c>
      <c r="G34" s="24">
        <v>77</v>
      </c>
    </row>
    <row r="35" spans="2:7" x14ac:dyDescent="0.3">
      <c r="B35" s="15">
        <v>43912</v>
      </c>
      <c r="C35" s="14" t="s">
        <v>8</v>
      </c>
      <c r="D35" s="14" t="s">
        <v>9</v>
      </c>
      <c r="E35" s="14" t="s">
        <v>10</v>
      </c>
      <c r="F35" s="24">
        <v>5000</v>
      </c>
      <c r="G35" s="24">
        <v>83</v>
      </c>
    </row>
    <row r="36" spans="2:7" x14ac:dyDescent="0.3">
      <c r="B36" s="15"/>
      <c r="C36" s="14"/>
      <c r="D36" s="14"/>
      <c r="E36" s="36" t="s">
        <v>68</v>
      </c>
      <c r="F36" s="40">
        <f>SUBTOTAL(3,F33:F35)</f>
        <v>3</v>
      </c>
      <c r="G36" s="24"/>
    </row>
    <row r="37" spans="2:7" x14ac:dyDescent="0.3">
      <c r="B37" s="15"/>
      <c r="C37" s="36" t="s">
        <v>62</v>
      </c>
      <c r="D37" s="14"/>
      <c r="E37" s="14"/>
      <c r="F37" s="24"/>
      <c r="G37" s="24">
        <f>SUBTOTAL(9,G33:G35)</f>
        <v>222</v>
      </c>
    </row>
    <row r="38" spans="2:7" x14ac:dyDescent="0.3">
      <c r="B38" s="15">
        <v>43644</v>
      </c>
      <c r="C38" s="14" t="s">
        <v>14</v>
      </c>
      <c r="D38" s="14" t="s">
        <v>9</v>
      </c>
      <c r="E38" s="14" t="s">
        <v>10</v>
      </c>
      <c r="F38" s="24">
        <v>5000</v>
      </c>
      <c r="G38" s="24">
        <v>29</v>
      </c>
    </row>
    <row r="39" spans="2:7" x14ac:dyDescent="0.3">
      <c r="B39" s="15">
        <v>43948</v>
      </c>
      <c r="C39" s="14" t="s">
        <v>14</v>
      </c>
      <c r="D39" s="14" t="s">
        <v>9</v>
      </c>
      <c r="E39" s="14" t="s">
        <v>10</v>
      </c>
      <c r="F39" s="24">
        <v>5000</v>
      </c>
      <c r="G39" s="24">
        <v>54</v>
      </c>
    </row>
    <row r="40" spans="2:7" x14ac:dyDescent="0.3">
      <c r="B40" s="37"/>
      <c r="C40" s="20"/>
      <c r="D40" s="20"/>
      <c r="E40" s="39" t="s">
        <v>68</v>
      </c>
      <c r="F40" s="41">
        <f>SUBTOTAL(3,F38:F39)</f>
        <v>2</v>
      </c>
      <c r="G40" s="38"/>
    </row>
    <row r="41" spans="2:7" x14ac:dyDescent="0.3">
      <c r="B41" s="37"/>
      <c r="C41" s="39" t="s">
        <v>63</v>
      </c>
      <c r="D41" s="20"/>
      <c r="E41" s="20"/>
      <c r="F41" s="38"/>
      <c r="G41" s="38">
        <f>SUBTOTAL(9,G38:G39)</f>
        <v>83</v>
      </c>
    </row>
    <row r="42" spans="2:7" x14ac:dyDescent="0.3">
      <c r="B42" s="37"/>
      <c r="C42" s="39"/>
      <c r="D42" s="20"/>
      <c r="E42" s="39" t="s">
        <v>69</v>
      </c>
      <c r="F42" s="41">
        <f>SUBTOTAL(3,F3:F39)</f>
        <v>21</v>
      </c>
      <c r="G42" s="38"/>
    </row>
    <row r="43" spans="2:7" x14ac:dyDescent="0.3">
      <c r="B43" s="37"/>
      <c r="C43" s="39" t="s">
        <v>52</v>
      </c>
      <c r="D43" s="20"/>
      <c r="E43" s="20"/>
      <c r="F43" s="38"/>
      <c r="G43" s="38">
        <f>SUBTOTAL(9,G3:G39)</f>
        <v>1381</v>
      </c>
    </row>
  </sheetData>
  <sortState xmlns:xlrd2="http://schemas.microsoft.com/office/spreadsheetml/2017/richdata2" ref="B3:G39">
    <sortCondition ref="E2:E39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M24" sqref="M24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6" sqref="H6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E27" sqref="E27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 t="s">
        <v>70</v>
      </c>
      <c r="B4" s="14" t="s">
        <v>8</v>
      </c>
      <c r="C4" s="14" t="s">
        <v>16</v>
      </c>
      <c r="D4" s="16">
        <v>1000</v>
      </c>
      <c r="E4" s="16">
        <v>4</v>
      </c>
      <c r="F4" s="16">
        <v>4000</v>
      </c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경진 김</cp:lastModifiedBy>
  <dcterms:created xsi:type="dcterms:W3CDTF">2023-08-09T00:13:15Z</dcterms:created>
  <dcterms:modified xsi:type="dcterms:W3CDTF">2024-08-10T06:00:37Z</dcterms:modified>
</cp:coreProperties>
</file>