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김나현\OneDrive\바탕 화면\길벗컴활1급기출\01 시험장따라하기\"/>
    </mc:Choice>
  </mc:AlternateContent>
  <xr:revisionPtr revIDLastSave="0" documentId="13_ncr:1_{0C9286BD-BA56-41AA-8FE6-26C6ACAFD304}" xr6:coauthVersionLast="47" xr6:coauthVersionMax="47" xr10:uidLastSave="{00000000-0000-0000-0000-000000000000}"/>
  <bookViews>
    <workbookView xWindow="14175" yWindow="0" windowWidth="14400" windowHeight="15585" tabRatio="771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 a="1"/>
  <c r="J20" i="3" s="1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G4" i="3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B35" i="1"/>
  <c r="H4" i="3" a="1"/>
  <c r="H4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565253C-57A9-45A3-B57E-31AF2E2AA721}" name="MS Access Database_Query" type="1" refreshedVersion="8" background="1">
    <dbPr connection="DSN=MS Access Database;DBQ=C:\Users\김나현\Downloads\길벗컴활1급기출\01 시험장따라하기\학용품.accdb;DefaultDir=C:\Users\김나현\Downloads\길벗컴활1급기출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<sst xmlns="http://schemas.openxmlformats.org/spreadsheetml/2006/main" count="530" uniqueCount="72">
  <si>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</si>
  <si>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</si>
  <si>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</si>
  <si>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</si>
  <si>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</si>
  <si>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</si>
  <si>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</si>
  <si>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</si>
  <si>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</si>
  <si>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</si>
  <si>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</si>
  <si>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</si>
  <si>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</si>
  <si>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</si>
  <si>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</si>
  <si>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</si>
  <si>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</si>
  <si>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</si>
  <si>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</si>
  <si>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</si>
  <si>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</si>
  <si>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</si>
  <si>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</si>
  <si>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</si>
  <si>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</si>
  <si>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</si>
  <si>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</si>
  <si>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</si>
  <si>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</si>
  <si>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</si>
  <si>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</si>
  <si>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</si>
  <si>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</si>
  <si>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</si>
  <si>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</si>
  <si>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</si>
  <si>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</si>
  <si>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</si>
  <si>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</si>
  <si>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</si>
  <si>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</si>
  <si>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</si>
  <si>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</si>
  <si>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</si>
  <si>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</si>
  <si>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</si>
  <si>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</si>
  <si>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</si>
  <si>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</si>
  <si>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</si>
  <si>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</si>
  <si>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</si>
  <si>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</si>
  <si>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수량</t>
  </si>
  <si>
    <t>합계 : 단가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</si>
  <si>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</si>
  <si>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</si>
  <si>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</si>
  <si>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</si>
  <si>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</si>
  <si>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</si>
  <si>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</si>
  <si>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</si>
  <si>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</si>
  <si>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</si>
  <si>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</si>
  <si>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</si>
  <si>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</si>
  <si>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</si>
  <si>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</si>
  <si>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판매현황</t>
    <phoneticPr fontId="1" type="noConversion"/>
  </si>
  <si>
    <t>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</si>
</sst>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개&quot;"/>
    <numFmt numFmtId="177" formatCode="#,##0_ "/>
    <numFmt numFmtId="178" formatCode="[Blue][=1]\O;[Red][=0]\X;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9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  <xf numFmtId="178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나현" refreshedDate="45497.732679976849" backgroundQuery="1" createdVersion="8" refreshedVersion="8" minRefreshableVersion="3" recordCount="30" xr:uid="{318E9C6A-5476-4EE2-8616-5B7EA391B480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79F2BC6-0931-46FF-918A-33A348AF1183}" name="피벗 테이블1" cacheId="3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4" workbookViewId="0">
      <selection activeCell="B35" sqref="B35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AND(FIND("화",$C3),OR(MONTH($B3)=5,MONTH($B3)=7))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AND(LEFT($D3,1)="E",ISEVEN(ROW()))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B2" sqref="B2:H32"/>
    </sheetView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F14" sqref="F14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 t="e">
        <f>VLOOKUP(D4,$J$5:$O$8,MATCH(F4,$K$4:$O$4,0),FALSE)</f>
        <v>#N/A</v>
      </c>
      <c r="H4" s="17" t="e" cm="1">
        <f t="array" ref="H4">fn비고(A4)</f>
        <v>#VALUE!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/>
      <c r="H5" s="17"/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/>
      <c r="H6" s="17"/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/>
      <c r="H7" s="17"/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/>
      <c r="H8" s="17"/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/>
      <c r="H9" s="17"/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/>
      <c r="H10" s="17"/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/>
      <c r="H11" s="17"/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/>
      <c r="H12" s="17"/>
      <c r="J12" s="14" t="s">
        <v>17</v>
      </c>
      <c r="K12" s="17" cm="1">
        <f t="array" ref="K12">IFERROR(AVERAGE(IF(($B$4:$B$33=$J12)*($D$4:$D$33=K$11),$F$4:$F$33)),"판매수량없음")</f>
        <v>99</v>
      </c>
      <c r="L12" s="17" cm="1">
        <f t="array" ref="L12">IFERROR(AVERAGE(IF(($B$4:$B$33=$J12)*($D$4:$D$33=L$11),$F$4:$F$33)),"판매수량없음")</f>
        <v>71.666666666666671</v>
      </c>
      <c r="M12" s="17" t="str" cm="1">
        <f t="array" ref="M12">TEXT(SUM(($B$4:$B$33=$J12)*$F$4:$F$33),"0건")</f>
        <v>325건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/>
      <c r="H13" s="17"/>
      <c r="J13" s="14" t="s">
        <v>8</v>
      </c>
      <c r="K13" s="17" t="str" cm="1">
        <f t="array" ref="K13">IFERROR(AVERAGE(IF(($B$4:$B$33=$J13)*($D$4:$D$33=K$11),$F$4:$F$33)),"판매수량없음")</f>
        <v>판매수량없음</v>
      </c>
      <c r="L13" s="17" cm="1">
        <f t="array" ref="L13">IFERROR(AVERAGE(IF(($B$4:$B$33=$J13)*($D$4:$D$33=L$11),$F$4:$F$33)),"판매수량없음")</f>
        <v>79.2</v>
      </c>
      <c r="M13" s="17" t="str" cm="1">
        <f t="array" ref="M13">TEXT(SUM(($B$4:$B$33=$J13)*$F$4:$F$33),"0건")</f>
        <v>660건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/>
      <c r="H14" s="17"/>
      <c r="J14" s="14" t="s">
        <v>11</v>
      </c>
      <c r="K14" s="17" cm="1">
        <f t="array" ref="K14">IFERROR(AVERAGE(IF(($B$4:$B$33=$J14)*($D$4:$D$33=K$11),$F$4:$F$33)),"판매수량없음")</f>
        <v>57</v>
      </c>
      <c r="L14" s="17" t="str" cm="1">
        <f t="array" ref="L14">IFERROR(AVERAGE(IF(($B$4:$B$33=$J14)*($D$4:$D$33=L$11),$F$4:$F$33)),"판매수량없음")</f>
        <v>판매수량없음</v>
      </c>
      <c r="M14" s="17" t="str" cm="1">
        <f t="array" ref="M14">TEXT(SUM(($B$4:$B$33=$J14)*$F$4:$F$33),"0건")</f>
        <v>157건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/>
      <c r="H15" s="17"/>
      <c r="J15" s="14" t="s">
        <v>14</v>
      </c>
      <c r="K15" s="17" t="str" cm="1">
        <f t="array" ref="K15">IFERROR(AVERAGE(IF(($B$4:$B$33=$J15)*($D$4:$D$33=K$11),$F$4:$F$33)),"판매수량없음")</f>
        <v>판매수량없음</v>
      </c>
      <c r="L15" s="17" cm="1">
        <f t="array" ref="L15">IFERROR(AVERAGE(IF(($B$4:$B$33=$J15)*($D$4:$D$33=L$11),$F$4:$F$33)),"판매수량없음")</f>
        <v>24</v>
      </c>
      <c r="M15" s="17" t="str" cm="1">
        <f t="array" ref="M15">TEXT(SUM(($B$4:$B$33=$J15)*$F$4:$F$33),"0건")</f>
        <v>402건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/>
      <c r="H16" s="17"/>
      <c r="J16" s="14" t="s">
        <v>5</v>
      </c>
      <c r="K16" s="17" cm="1">
        <f t="array" ref="K16">IFERROR(AVERAGE(IF(($B$4:$B$33=$J16)*($D$4:$D$33=K$11),$F$4:$F$33)),"판매수량없음")</f>
        <v>50.333333333333336</v>
      </c>
      <c r="L16" s="17" cm="1">
        <f t="array" ref="L16">IFERROR(AVERAGE(IF(($B$4:$B$33=$J16)*($D$4:$D$33=L$11),$F$4:$F$33)),"판매수량없음")</f>
        <v>72</v>
      </c>
      <c r="M16" s="17" t="str" cm="1">
        <f t="array" ref="M16">TEXT(SUM(($B$4:$B$33=$J16)*$F$4:$F$33),"0건")</f>
        <v>309건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/>
      <c r="H17" s="17"/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/>
      <c r="H18" s="17"/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/>
      <c r="H19" s="17"/>
      <c r="J19" s="34" t="s">
        <v>26</v>
      </c>
      <c r="K19" s="34"/>
      <c r="L19" s="34"/>
      <c r="M19" s="34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/>
      <c r="H20" s="17"/>
      <c r="J20" s="35" t="e" cm="1">
        <f t="array" ref="J20">INDEX($B$4:$B$33,MATCH(MAX($F$4:$F$33),$B$4:$B$33,0),,)</f>
        <v>#N/A</v>
      </c>
      <c r="K20" s="35"/>
      <c r="L20" s="35"/>
      <c r="M20" s="35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/>
      <c r="H21" s="17"/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/>
      <c r="H22" s="17"/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/>
      <c r="H23" s="17"/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/>
      <c r="H24" s="17"/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/>
      <c r="H25" s="17"/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/>
      <c r="H26" s="17"/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/>
      <c r="H27" s="17"/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/>
      <c r="H28" s="17"/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/>
      <c r="H29" s="17"/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/>
      <c r="H30" s="17"/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/>
      <c r="H31" s="17"/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/>
      <c r="H32" s="17"/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/>
      <c r="H33" s="17"/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tabSelected="1" workbookViewId="0">
      <selection activeCell="E25" sqref="E25"/>
    </sheetView>
  </sheetViews>
  <sheetFormatPr defaultRowHeight="16.5" x14ac:dyDescent="0.3"/>
  <cols>
    <col min="2" max="2" width="13.5" bestFit="1" customWidth="1"/>
    <col min="3" max="3" width="9" bestFit="1" customWidth="1"/>
    <col min="4" max="9" width="12.5" bestFit="1" customWidth="1"/>
    <col min="10" max="11" width="15.875" bestFit="1" customWidth="1"/>
    <col min="12" max="19" width="12.5" bestFit="1" customWidth="1"/>
    <col min="20" max="21" width="15.875" bestFit="1" customWidth="1"/>
    <col min="22" max="32" width="12.5" bestFit="1" customWidth="1"/>
    <col min="33" max="33" width="7.375" bestFit="1" customWidth="1"/>
  </cols>
  <sheetData>
    <row r="2" spans="2:9" x14ac:dyDescent="0.3">
      <c r="D2" s="36" t="s">
        <v>56</v>
      </c>
      <c r="E2" s="36" t="s">
        <v>55</v>
      </c>
    </row>
    <row r="3" spans="2:9" x14ac:dyDescent="0.3">
      <c r="D3" t="s">
        <v>57</v>
      </c>
      <c r="F3" t="s">
        <v>58</v>
      </c>
      <c r="H3" t="s">
        <v>59</v>
      </c>
    </row>
    <row r="4" spans="2:9" x14ac:dyDescent="0.3">
      <c r="B4" s="36" t="s">
        <v>1</v>
      </c>
      <c r="C4" s="36" t="s">
        <v>2</v>
      </c>
      <c r="D4" t="s">
        <v>54</v>
      </c>
      <c r="E4" t="s">
        <v>53</v>
      </c>
      <c r="F4" t="s">
        <v>54</v>
      </c>
      <c r="G4" t="s">
        <v>53</v>
      </c>
      <c r="H4" t="s">
        <v>54</v>
      </c>
      <c r="I4" t="s">
        <v>53</v>
      </c>
    </row>
    <row r="5" spans="2:9" x14ac:dyDescent="0.3">
      <c r="B5" t="s">
        <v>17</v>
      </c>
      <c r="D5" s="38">
        <v>30000</v>
      </c>
      <c r="E5" s="37">
        <v>164</v>
      </c>
      <c r="F5" s="38">
        <v>20000</v>
      </c>
      <c r="G5" s="37">
        <v>35</v>
      </c>
      <c r="H5" s="38">
        <v>15000</v>
      </c>
      <c r="I5" s="37">
        <v>51</v>
      </c>
    </row>
    <row r="6" spans="2:9" x14ac:dyDescent="0.3">
      <c r="C6" t="s">
        <v>13</v>
      </c>
      <c r="D6" s="38">
        <v>30000</v>
      </c>
      <c r="E6" s="37">
        <v>164</v>
      </c>
      <c r="F6" s="38">
        <v>15000</v>
      </c>
      <c r="G6" s="37">
        <v>24</v>
      </c>
      <c r="H6" s="38">
        <v>15000</v>
      </c>
      <c r="I6" s="37">
        <v>51</v>
      </c>
    </row>
    <row r="7" spans="2:9" x14ac:dyDescent="0.3">
      <c r="C7" t="s">
        <v>10</v>
      </c>
      <c r="D7" s="38" t="s">
        <v>60</v>
      </c>
      <c r="E7" s="37" t="s">
        <v>60</v>
      </c>
      <c r="F7" s="38">
        <v>5000</v>
      </c>
      <c r="G7" s="37">
        <v>11</v>
      </c>
      <c r="H7" s="38" t="s">
        <v>60</v>
      </c>
      <c r="I7" s="37" t="s">
        <v>60</v>
      </c>
    </row>
    <row r="8" spans="2:9" x14ac:dyDescent="0.3">
      <c r="B8" t="s">
        <v>8</v>
      </c>
      <c r="D8" s="38">
        <v>65000</v>
      </c>
      <c r="E8" s="37">
        <v>461</v>
      </c>
      <c r="F8" s="38">
        <v>30000</v>
      </c>
      <c r="G8" s="37">
        <v>179</v>
      </c>
      <c r="H8" s="38">
        <v>15000</v>
      </c>
      <c r="I8" s="37">
        <v>92</v>
      </c>
    </row>
    <row r="9" spans="2:9" x14ac:dyDescent="0.3">
      <c r="C9" t="s">
        <v>13</v>
      </c>
      <c r="D9" s="38">
        <v>45000</v>
      </c>
      <c r="E9" s="37">
        <v>197</v>
      </c>
      <c r="F9" s="38">
        <v>30000</v>
      </c>
      <c r="G9" s="37">
        <v>179</v>
      </c>
      <c r="H9" s="38">
        <v>15000</v>
      </c>
      <c r="I9" s="37">
        <v>92</v>
      </c>
    </row>
    <row r="10" spans="2:9" x14ac:dyDescent="0.3">
      <c r="C10" t="s">
        <v>10</v>
      </c>
      <c r="D10" s="38">
        <v>20000</v>
      </c>
      <c r="E10" s="37">
        <v>264</v>
      </c>
      <c r="F10" s="38" t="s">
        <v>60</v>
      </c>
      <c r="G10" s="37" t="s">
        <v>60</v>
      </c>
      <c r="H10" s="38" t="s">
        <v>60</v>
      </c>
      <c r="I10" s="37" t="s">
        <v>60</v>
      </c>
    </row>
    <row r="11" spans="2:9" x14ac:dyDescent="0.3">
      <c r="B11" t="s">
        <v>11</v>
      </c>
      <c r="D11" s="38">
        <v>1200</v>
      </c>
      <c r="E11" s="37">
        <v>57</v>
      </c>
      <c r="F11" s="38">
        <v>1000</v>
      </c>
      <c r="G11" s="37">
        <v>99</v>
      </c>
      <c r="H11" s="38" t="s">
        <v>60</v>
      </c>
      <c r="I11" s="37" t="s">
        <v>60</v>
      </c>
    </row>
    <row r="12" spans="2:9" x14ac:dyDescent="0.3">
      <c r="C12" t="s">
        <v>7</v>
      </c>
      <c r="D12" s="38">
        <v>1200</v>
      </c>
      <c r="E12" s="37">
        <v>57</v>
      </c>
      <c r="F12" s="38" t="s">
        <v>60</v>
      </c>
      <c r="G12" s="37" t="s">
        <v>60</v>
      </c>
      <c r="H12" s="38" t="s">
        <v>60</v>
      </c>
      <c r="I12" s="37" t="s">
        <v>60</v>
      </c>
    </row>
    <row r="13" spans="2:9" ht="17.25" customHeight="1" x14ac:dyDescent="0.3">
      <c r="C13" t="s">
        <v>16</v>
      </c>
      <c r="D13" s="38" t="s">
        <v>60</v>
      </c>
      <c r="E13" s="37" t="s">
        <v>60</v>
      </c>
      <c r="F13" s="38">
        <v>1000</v>
      </c>
      <c r="G13" s="37">
        <v>99</v>
      </c>
      <c r="H13" s="38" t="s">
        <v>60</v>
      </c>
      <c r="I13" s="37" t="s">
        <v>60</v>
      </c>
    </row>
    <row r="14" spans="2:9" x14ac:dyDescent="0.3">
      <c r="B14" t="s">
        <v>14</v>
      </c>
      <c r="D14" s="38">
        <v>7000</v>
      </c>
      <c r="E14" s="37">
        <v>178</v>
      </c>
      <c r="F14" s="38">
        <v>8200</v>
      </c>
      <c r="G14" s="37">
        <v>248</v>
      </c>
      <c r="H14" s="38">
        <v>6000</v>
      </c>
      <c r="I14" s="37">
        <v>51</v>
      </c>
    </row>
    <row r="15" spans="2:9" x14ac:dyDescent="0.3">
      <c r="C15" t="s">
        <v>7</v>
      </c>
      <c r="D15" s="38" t="s">
        <v>60</v>
      </c>
      <c r="E15" s="37" t="s">
        <v>60</v>
      </c>
      <c r="F15" s="38">
        <v>1200</v>
      </c>
      <c r="G15" s="37">
        <v>99</v>
      </c>
      <c r="H15" s="38" t="s">
        <v>60</v>
      </c>
      <c r="I15" s="37" t="s">
        <v>60</v>
      </c>
    </row>
    <row r="16" spans="2:9" x14ac:dyDescent="0.3">
      <c r="C16" t="s">
        <v>16</v>
      </c>
      <c r="D16" s="38">
        <v>2000</v>
      </c>
      <c r="E16" s="37">
        <v>149</v>
      </c>
      <c r="F16" s="38">
        <v>2000</v>
      </c>
      <c r="G16" s="37">
        <v>95</v>
      </c>
      <c r="H16" s="38">
        <v>1000</v>
      </c>
      <c r="I16" s="37">
        <v>29</v>
      </c>
    </row>
    <row r="17" spans="2:9" x14ac:dyDescent="0.3">
      <c r="C17" t="s">
        <v>10</v>
      </c>
      <c r="D17" s="38">
        <v>5000</v>
      </c>
      <c r="E17" s="37">
        <v>29</v>
      </c>
      <c r="F17" s="38">
        <v>5000</v>
      </c>
      <c r="G17" s="37">
        <v>54</v>
      </c>
      <c r="H17" s="38">
        <v>5000</v>
      </c>
      <c r="I17" s="37">
        <v>22</v>
      </c>
    </row>
    <row r="18" spans="2:9" x14ac:dyDescent="0.3">
      <c r="B18" t="s">
        <v>5</v>
      </c>
      <c r="D18" s="38">
        <v>2400</v>
      </c>
      <c r="E18" s="37">
        <v>135</v>
      </c>
      <c r="F18" s="38">
        <v>1200</v>
      </c>
      <c r="G18" s="37">
        <v>16</v>
      </c>
      <c r="H18" s="38">
        <v>5000</v>
      </c>
      <c r="I18" s="37">
        <v>86</v>
      </c>
    </row>
    <row r="19" spans="2:9" x14ac:dyDescent="0.3">
      <c r="C19" t="s">
        <v>7</v>
      </c>
      <c r="D19" s="38">
        <v>2400</v>
      </c>
      <c r="E19" s="37">
        <v>135</v>
      </c>
      <c r="F19" s="38">
        <v>1200</v>
      </c>
      <c r="G19" s="37">
        <v>16</v>
      </c>
      <c r="H19" s="38" t="s">
        <v>60</v>
      </c>
      <c r="I19" s="37" t="s">
        <v>60</v>
      </c>
    </row>
    <row r="20" spans="2:9" x14ac:dyDescent="0.3">
      <c r="C20" t="s">
        <v>10</v>
      </c>
      <c r="D20" s="38" t="s">
        <v>60</v>
      </c>
      <c r="E20" s="37" t="s">
        <v>60</v>
      </c>
      <c r="F20" s="38" t="s">
        <v>60</v>
      </c>
      <c r="G20" s="37" t="s">
        <v>60</v>
      </c>
      <c r="H20" s="38">
        <v>5000</v>
      </c>
      <c r="I20" s="37">
        <v>86</v>
      </c>
    </row>
    <row r="21" spans="2:9" x14ac:dyDescent="0.3">
      <c r="B21" t="s">
        <v>52</v>
      </c>
      <c r="D21" s="38">
        <v>105600</v>
      </c>
      <c r="E21" s="37">
        <v>995</v>
      </c>
      <c r="F21" s="38">
        <v>60400</v>
      </c>
      <c r="G21" s="37">
        <v>577</v>
      </c>
      <c r="H21" s="38">
        <v>41000</v>
      </c>
      <c r="I21" s="37">
        <v>280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E4" sqref="E4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14"/>
      <c r="D5" s="14"/>
      <c r="E5" s="39" t="s">
        <v>65</v>
      </c>
      <c r="F5" s="44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14"/>
      <c r="D7" s="14"/>
      <c r="E7" s="39" t="s">
        <v>66</v>
      </c>
      <c r="F7" s="44">
        <f>SUBTOTAL(3,F6:F6)</f>
        <v>1</v>
      </c>
      <c r="G7" s="24"/>
    </row>
    <row r="8" spans="2:7" outlineLevel="1" x14ac:dyDescent="0.3">
      <c r="B8" s="15"/>
      <c r="C8" s="39" t="s">
        <v>61</v>
      </c>
      <c r="D8" s="14"/>
      <c r="E8" s="1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14"/>
      <c r="D14" s="14"/>
      <c r="E14" s="39" t="s">
        <v>65</v>
      </c>
      <c r="F14" s="44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14"/>
      <c r="D18" s="14"/>
      <c r="E18" s="39" t="s">
        <v>67</v>
      </c>
      <c r="F18" s="44">
        <f>SUBTOTAL(3,F15:F17)</f>
        <v>3</v>
      </c>
      <c r="G18" s="24"/>
    </row>
    <row r="19" spans="2:7" outlineLevel="1" x14ac:dyDescent="0.3">
      <c r="B19" s="15"/>
      <c r="C19" s="39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14"/>
      <c r="D21" s="14"/>
      <c r="E21" s="39" t="s">
        <v>65</v>
      </c>
      <c r="F21" s="44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14"/>
      <c r="D25" s="14"/>
      <c r="E25" s="39" t="s">
        <v>68</v>
      </c>
      <c r="F25" s="44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14"/>
      <c r="D28" s="14"/>
      <c r="E28" s="39" t="s">
        <v>67</v>
      </c>
      <c r="F28" s="44">
        <f>SUBTOTAL(3,F26:F27)</f>
        <v>2</v>
      </c>
      <c r="G28" s="24"/>
    </row>
    <row r="29" spans="2:7" outlineLevel="1" x14ac:dyDescent="0.3">
      <c r="B29" s="15"/>
      <c r="C29" s="39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14"/>
      <c r="D31" s="14"/>
      <c r="E31" s="39" t="s">
        <v>65</v>
      </c>
      <c r="F31" s="44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40"/>
      <c r="C35" s="41"/>
      <c r="D35" s="41"/>
      <c r="E35" s="43" t="s">
        <v>66</v>
      </c>
      <c r="F35" s="45">
        <f>SUBTOTAL(3,F32:F34)</f>
        <v>3</v>
      </c>
      <c r="G35" s="42"/>
    </row>
    <row r="36" spans="2:7" outlineLevel="1" x14ac:dyDescent="0.3">
      <c r="B36" s="40"/>
      <c r="C36" s="43" t="s">
        <v>64</v>
      </c>
      <c r="D36" s="41"/>
      <c r="E36" s="41"/>
      <c r="F36" s="42"/>
      <c r="G36" s="42">
        <f>SUBTOTAL(9,G30:G34)</f>
        <v>223</v>
      </c>
    </row>
    <row r="37" spans="2:7" x14ac:dyDescent="0.3">
      <c r="B37" s="40"/>
      <c r="C37" s="43"/>
      <c r="D37" s="41"/>
      <c r="E37" s="43" t="s">
        <v>69</v>
      </c>
      <c r="F37" s="45">
        <f>SUBTOTAL(3,F3:F34)</f>
        <v>21</v>
      </c>
      <c r="G37" s="42"/>
    </row>
    <row r="38" spans="2:7" x14ac:dyDescent="0.3">
      <c r="B38" s="40"/>
      <c r="C38" s="43" t="s">
        <v>52</v>
      </c>
      <c r="D38" s="41"/>
      <c r="E38" s="41"/>
      <c r="F38" s="42"/>
      <c r="G38" s="42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workbookViewId="0"/>
  </sheetViews>
  <sheetFormatPr defaultRowHeight="16.5" x14ac:dyDescent="0.3"/>
  <cols>
    <col min="1" max="1" width="11.875" customWidth="1"/>
    <col min="2" max="2" width="11.875" bestFit="1" customWidth="1"/>
  </cols>
  <sheetData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H15"/>
  <sheetViews>
    <sheetView workbookViewId="0">
      <selection activeCell="F6" sqref="F6:F15"/>
    </sheetView>
  </sheetViews>
  <sheetFormatPr defaultRowHeight="16.5" x14ac:dyDescent="0.3"/>
  <cols>
    <col min="1" max="1" width="4.5" customWidth="1"/>
    <col min="2" max="7" width="11.875" customWidth="1"/>
  </cols>
  <sheetData>
    <row r="4" spans="2:8" x14ac:dyDescent="0.3">
      <c r="B4" t="s">
        <v>31</v>
      </c>
      <c r="H4" s="48"/>
    </row>
    <row r="5" spans="2:8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8" x14ac:dyDescent="0.3">
      <c r="B6" s="28" t="s">
        <v>38</v>
      </c>
      <c r="C6" s="29" t="s">
        <v>39</v>
      </c>
      <c r="D6" s="29">
        <v>54</v>
      </c>
      <c r="E6" s="29">
        <v>2002</v>
      </c>
      <c r="F6" s="46">
        <v>1</v>
      </c>
      <c r="G6" s="30">
        <v>92</v>
      </c>
    </row>
    <row r="7" spans="2:8" x14ac:dyDescent="0.3">
      <c r="B7" s="28" t="s">
        <v>40</v>
      </c>
      <c r="C7" s="29" t="s">
        <v>41</v>
      </c>
      <c r="D7" s="29">
        <v>60</v>
      </c>
      <c r="E7" s="29">
        <v>1997</v>
      </c>
      <c r="F7" s="46">
        <v>0</v>
      </c>
      <c r="G7" s="30">
        <v>95</v>
      </c>
    </row>
    <row r="8" spans="2:8" x14ac:dyDescent="0.3">
      <c r="B8" s="28" t="s">
        <v>38</v>
      </c>
      <c r="C8" s="29" t="s">
        <v>42</v>
      </c>
      <c r="D8" s="29">
        <v>50</v>
      </c>
      <c r="E8" s="29">
        <v>2007</v>
      </c>
      <c r="F8" s="46">
        <v>1</v>
      </c>
      <c r="G8" s="30">
        <v>93</v>
      </c>
    </row>
    <row r="9" spans="2:8" x14ac:dyDescent="0.3">
      <c r="B9" s="28" t="s">
        <v>40</v>
      </c>
      <c r="C9" s="29" t="s">
        <v>43</v>
      </c>
      <c r="D9" s="29">
        <v>59</v>
      </c>
      <c r="E9" s="29">
        <v>1998</v>
      </c>
      <c r="F9" s="46">
        <v>0</v>
      </c>
      <c r="G9" s="30">
        <v>99</v>
      </c>
    </row>
    <row r="10" spans="2:8" x14ac:dyDescent="0.3">
      <c r="B10" s="28" t="s">
        <v>38</v>
      </c>
      <c r="C10" s="29" t="s">
        <v>44</v>
      </c>
      <c r="D10" s="29">
        <v>48</v>
      </c>
      <c r="E10" s="29">
        <v>2009</v>
      </c>
      <c r="F10" s="46">
        <v>1</v>
      </c>
      <c r="G10" s="30">
        <v>98</v>
      </c>
    </row>
    <row r="11" spans="2:8" x14ac:dyDescent="0.3">
      <c r="B11" s="28" t="s">
        <v>40</v>
      </c>
      <c r="C11" s="29" t="s">
        <v>45</v>
      </c>
      <c r="D11" s="29">
        <v>51</v>
      </c>
      <c r="E11" s="29">
        <v>2006</v>
      </c>
      <c r="F11" s="46">
        <v>1</v>
      </c>
      <c r="G11" s="30">
        <v>94</v>
      </c>
    </row>
    <row r="12" spans="2:8" x14ac:dyDescent="0.3">
      <c r="B12" s="28" t="s">
        <v>38</v>
      </c>
      <c r="C12" s="29" t="s">
        <v>46</v>
      </c>
      <c r="D12" s="29">
        <v>54</v>
      </c>
      <c r="E12" s="29">
        <v>2003</v>
      </c>
      <c r="F12" s="46">
        <v>1</v>
      </c>
      <c r="G12" s="30">
        <v>91</v>
      </c>
    </row>
    <row r="13" spans="2:8" x14ac:dyDescent="0.3">
      <c r="B13" s="28" t="s">
        <v>40</v>
      </c>
      <c r="C13" s="29" t="s">
        <v>47</v>
      </c>
      <c r="D13" s="29">
        <v>58</v>
      </c>
      <c r="E13" s="29">
        <v>1999</v>
      </c>
      <c r="F13" s="46">
        <v>0</v>
      </c>
      <c r="G13" s="30">
        <v>96</v>
      </c>
    </row>
    <row r="14" spans="2:8" x14ac:dyDescent="0.3">
      <c r="B14" s="28" t="s">
        <v>48</v>
      </c>
      <c r="C14" s="29" t="s">
        <v>49</v>
      </c>
      <c r="D14" s="29">
        <v>61</v>
      </c>
      <c r="E14" s="29">
        <v>1996</v>
      </c>
      <c r="F14" s="46">
        <v>1</v>
      </c>
      <c r="G14" s="30">
        <v>91</v>
      </c>
    </row>
    <row r="15" spans="2:8" x14ac:dyDescent="0.3">
      <c r="B15" s="31" t="s">
        <v>40</v>
      </c>
      <c r="C15" s="32" t="s">
        <v>50</v>
      </c>
      <c r="D15" s="32">
        <v>52</v>
      </c>
      <c r="E15" s="32">
        <v>2005</v>
      </c>
      <c r="F15" s="47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J15" sqref="J15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70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/>
      <c r="B4" s="14">
        <v>2</v>
      </c>
      <c r="C4" s="14" t="s">
        <v>16</v>
      </c>
      <c r="D4" s="16">
        <v>1000</v>
      </c>
      <c r="E4" s="16" t="s">
        <v>71</v>
      </c>
      <c r="F4" s="16">
        <v>4000</v>
      </c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나현 김</cp:lastModifiedBy>
  <cp:lastPrinted>2024-07-24T08:31:24Z</cp:lastPrinted>
  <dcterms:created xsi:type="dcterms:W3CDTF">2023-08-09T00:13:15Z</dcterms:created>
  <dcterms:modified xsi:type="dcterms:W3CDTF">2024-07-24T09:27:48Z</dcterms:modified>
</cp:coreProperties>
</file>