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1급기출\01 시험장따라하기\"/>
    </mc:Choice>
  </mc:AlternateContent>
  <xr:revisionPtr revIDLastSave="0" documentId="13_ncr:1_{CE372240-036D-4A6B-B81D-758888BBE704}" xr6:coauthVersionLast="47" xr6:coauthVersionMax="47" xr10:uidLastSave="{00000000-0000-0000-0000-000000000000}"/>
  <bookViews>
    <workbookView xWindow="1275" yWindow="0" windowWidth="20940" windowHeight="15480" tabRatio="771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nm.Criteria" localSheetId="0">'기본작업-1'!$B$34:$B$35</definedName>
    <definedName name="_xlnm.Extract" localSheetId="0">'기본작업-1'!$B$37:$G$37</definedName>
    <definedName name="_xlnm.Print_Area" localSheetId="1">'기본작업-2'!$B$2:$H$32</definedName>
    <definedName name="_xlnm.Print_Titles" localSheetId="1">'기본작업-2'!$2:$2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" l="1"/>
  <c r="F31" i="5"/>
  <c r="F28" i="5"/>
  <c r="F25" i="5"/>
  <c r="F21" i="5"/>
  <c r="F18" i="5"/>
  <c r="F14" i="5"/>
  <c r="F7" i="5"/>
  <c r="F5" i="5"/>
  <c r="F37" i="5" s="1"/>
  <c r="G36" i="5"/>
  <c r="G29" i="5"/>
  <c r="G19" i="5"/>
  <c r="G8" i="5"/>
  <c r="G38" i="5" s="1"/>
  <c r="B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EA4988-A1A0-4925-A2EB-24393E95EE1A}" sourceFile="C:\Users\user\Desktop\길벗컴활1급기출\01 시험장따라하기\학용품.accdb" keepAlive="1" name="학용품" type="5" refreshedVersion="8" background="1">
    <dbPr connection="Provider=Microsoft.ACE.OLEDB.12.0;User ID=Admin;Data Source=C:\Users\user\Desktop\길벗컴활1급기출\01 시험장따라하기\학용품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학용품판매" commandType="3"/>
  </connection>
</connections>
</file>

<file path=xl/sharedStrings.xml><?xml version="1.0" encoding="utf-8"?>
<sst xmlns="http://schemas.openxmlformats.org/spreadsheetml/2006/main" count="527" uniqueCount="71">
  <si>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</si>
  <si>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</si>
  <si>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</si>
  <si>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</si>
  <si>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</si>
  <si>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</si>
  <si>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</si>
  <si>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</si>
  <si>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</si>
  <si>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</si>
  <si>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</si>
  <si>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</si>
  <si>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</si>
  <si>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</si>
  <si>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</si>
  <si>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</si>
  <si>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</si>
  <si>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</si>
  <si>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</si>
  <si>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</si>
  <si>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</si>
  <si>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</si>
  <si>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</si>
  <si>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</si>
  <si>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</si>
  <si>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</si>
  <si>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</si>
  <si>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</si>
  <si>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</si>
  <si>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</si>
  <si>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</si>
  <si>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</si>
  <si>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</si>
  <si>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</si>
  <si>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</si>
  <si>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</si>
  <si>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</si>
  <si>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</si>
  <si>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</si>
  <si>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</si>
  <si>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</si>
  <si>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</si>
  <si>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</si>
  <si>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</si>
  <si>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</si>
  <si>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</si>
  <si>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</si>
  <si>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</si>
  <si>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</si>
  <si>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</si>
  <si>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</si>
  <si>
    <t>조건1</t>
    <phoneticPr fontId="1" type="noConversion"/>
  </si>
  <si>
    <t>날짜</t>
    <phoneticPr fontId="1" type="noConversion"/>
  </si>
  <si>
    <t>판매현황</t>
  </si>
  <si>
    <t>총합계</t>
  </si>
  <si>
    <t>합계 : 단가</t>
  </si>
  <si>
    <t>합계 : 수량</t>
  </si>
  <si>
    <t>값</t>
  </si>
  <si>
    <t>***</t>
  </si>
  <si>
    <t>1사분기</t>
  </si>
  <si>
    <t>2사분기</t>
  </si>
  <si>
    <t>3사분기</t>
  </si>
  <si>
    <t>남경문구 요약</t>
  </si>
  <si>
    <t>모닝아트 요약</t>
  </si>
  <si>
    <t>신화상사 요약</t>
  </si>
  <si>
    <t>화진아트 요약</t>
  </si>
  <si>
    <t>리코더 개수</t>
  </si>
  <si>
    <t>연필 개수</t>
  </si>
  <si>
    <t>크레파스 개수</t>
  </si>
  <si>
    <t>종합장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</si>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</sst>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개&quot;"/>
    <numFmt numFmtId="177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latin typeface="굴림" panose="020B0600000101010101" pitchFamily="50" charset="-127"/>
                <a:ea typeface="굴림" panose="020B0600000101010101" pitchFamily="50" charset="-127"/>
              </a:rPr>
              <a:t>품목별 판매금액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('기타작업-1'!$A$3:$A$5,'기타작업-1'!$A$6)</c:f>
              <c:strCache>
                <c:ptCount val="4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  <c:pt idx="3">
                  <c:v>크레파스</c:v>
                </c:pt>
              </c:strCache>
            </c:strRef>
          </c:cat>
          <c:val>
            <c:numRef>
              <c:f>('기타작업-1'!$B$3:$B$5,'기타작업-1'!$B$6)</c:f>
              <c:numCache>
                <c:formatCode>_(* #,##0_);_(* \(#,##0\);_(* "-"_);_(@_)</c:formatCode>
                <c:ptCount val="4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  <c:pt idx="3">
                  <c:v>21420500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  <c:dispUnits>
          <c:builtInUnit val="ten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97.727147916667" backgroundQuery="1" createdVersion="8" refreshedVersion="8" minRefreshableVersion="3" recordCount="30" xr:uid="{5497DE0D-4424-4DD6-863F-B3610C158658}">
  <cacheSource type="external" connectionId="1"/>
  <cacheFields count="7">
    <cacheField name="날짜" numFmtId="0">
      <sharedItems containsSemiMixedTypes="0" containsNonDate="0" containsDate="1" containsString="0" minDate="2020-01-01T00:00:00" maxDate="2020-08-07T00:00:00" count="30">
        <d v="2020-01-01T00:00:00"/>
        <d v="2020-01-08T00:00:00"/>
        <d v="2020-01-13T00:00:00"/>
        <d v="2020-01-19T00:00:00"/>
        <d v="2020-01-21T00:00:00"/>
        <d v="2020-02-01T00:00:00"/>
        <d v="2020-02-03T00:00:00"/>
        <d v="2020-02-22T00:00:00"/>
        <d v="2020-02-28T00:00:00"/>
        <d v="2020-03-03T00:00:00"/>
        <d v="2020-03-06T00:00:00"/>
        <d v="2020-03-17T00:00:00"/>
        <d v="2020-03-22T00:00:00"/>
        <d v="2020-03-26T00:00:00"/>
        <d v="2020-03-31T00:00:00"/>
        <d v="2020-04-06T00:00:00"/>
        <d v="2020-04-19T00:00:00"/>
        <d v="2020-04-27T00:00:00"/>
        <d v="2020-05-01T00:00:00"/>
        <d v="2020-05-12T00:00:00"/>
        <d v="2020-05-24T00:00:00"/>
        <d v="2020-06-03T00:00:00"/>
        <d v="2020-06-09T00:00:00"/>
        <d v="2020-06-17T00:00:00"/>
        <d v="2020-06-25T00:00:00"/>
        <d v="2020-07-01T00:00:00"/>
        <d v="2020-07-11T00:00:00"/>
        <d v="2020-07-21T00:00:00"/>
        <d v="2020-07-31T00:00:00"/>
        <d v="2020-08-06T00:00:00"/>
      </sharedItems>
      <fieldGroup par="6"/>
    </cacheField>
    <cacheField name="문구점" numFmtId="0">
      <sharedItems count="5">
        <s v="화진아트"/>
        <s v="모닝아트"/>
        <s v="새싹문구"/>
        <s v="신화상사"/>
        <s v="남경문구"/>
      </sharedItems>
    </cacheField>
    <cacheField name="품목코드" numFmtId="0">
      <sharedItems count="4">
        <s v="C653"/>
        <s v="D381"/>
        <s v="E782"/>
        <s v="Z837"/>
      </sharedItems>
    </cacheField>
    <cacheField name="품목" numFmtId="0">
      <sharedItems count="4">
        <s v="연필"/>
        <s v="크레파스"/>
        <s v="리코더"/>
        <s v="종합장"/>
      </sharedItems>
    </cacheField>
    <cacheField name="단가" numFmtId="0">
      <sharedItems containsSemiMixedTypes="0" containsString="0" containsNumber="1" containsInteger="1" minValue="1000" maxValue="15000" count="4">
        <n v="1200"/>
        <n v="5000"/>
        <n v="15000"/>
        <n v="1000"/>
      </sharedItems>
    </cacheField>
    <cacheField name="수량" numFmtId="0">
      <sharedItems containsSemiMixedTypes="0" containsString="0" containsNumber="1" containsInteger="1" minValue="11" maxValue="99" count="24">
        <n v="46"/>
        <n v="62"/>
        <n v="77"/>
        <n v="57"/>
        <n v="72"/>
        <n v="92"/>
        <n v="96"/>
        <n v="42"/>
        <n v="29"/>
        <n v="89"/>
        <n v="94"/>
        <n v="68"/>
        <n v="83"/>
        <n v="31"/>
        <n v="11"/>
        <n v="54"/>
        <n v="99"/>
        <n v="38"/>
        <n v="24"/>
        <n v="16"/>
        <n v="80"/>
        <n v="51"/>
        <n v="22"/>
        <n v="86"/>
      </sharedItems>
    </cacheField>
    <cacheField name="분기(날짜)" numFmtId="0" databaseField="0">
      <fieldGroup base="0">
        <rangePr groupBy="quarters" startDate="2020-01-01T00:00:00" endDate="2020-08-07T00:00:00"/>
        <groupItems count="6">
          <s v="&lt;2020-01-01"/>
          <s v="1사분기"/>
          <s v="2사분기"/>
          <s v="3사분기"/>
          <s v="4사분기"/>
          <s v="&gt;2020-08-07"/>
        </groupItems>
      </fieldGroup>
    </cacheField>
  </cacheFields>
  <extLst>
    <ext xmlns:x14="http://schemas.microsoft.com/office/spreadsheetml/2009/9/main" uri="{725AE2AE-9491-48be-B2B4-4EB974FC3084}">
      <x14:pivotCacheDefinition pivotCacheId="1350357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</r>
  <r>
    <x v="1"/>
    <x v="1"/>
    <x v="1"/>
    <x v="1"/>
    <x v="1"/>
    <x v="1"/>
  </r>
  <r>
    <x v="2"/>
    <x v="1"/>
    <x v="1"/>
    <x v="1"/>
    <x v="1"/>
    <x v="2"/>
  </r>
  <r>
    <x v="3"/>
    <x v="2"/>
    <x v="0"/>
    <x v="0"/>
    <x v="0"/>
    <x v="3"/>
  </r>
  <r>
    <x v="4"/>
    <x v="1"/>
    <x v="2"/>
    <x v="2"/>
    <x v="2"/>
    <x v="4"/>
  </r>
  <r>
    <x v="5"/>
    <x v="3"/>
    <x v="3"/>
    <x v="3"/>
    <x v="3"/>
    <x v="5"/>
  </r>
  <r>
    <x v="6"/>
    <x v="4"/>
    <x v="2"/>
    <x v="2"/>
    <x v="2"/>
    <x v="6"/>
  </r>
  <r>
    <x v="7"/>
    <x v="1"/>
    <x v="1"/>
    <x v="1"/>
    <x v="1"/>
    <x v="7"/>
  </r>
  <r>
    <x v="8"/>
    <x v="3"/>
    <x v="1"/>
    <x v="1"/>
    <x v="1"/>
    <x v="8"/>
  </r>
  <r>
    <x v="9"/>
    <x v="0"/>
    <x v="0"/>
    <x v="0"/>
    <x v="0"/>
    <x v="9"/>
  </r>
  <r>
    <x v="10"/>
    <x v="1"/>
    <x v="2"/>
    <x v="2"/>
    <x v="2"/>
    <x v="10"/>
  </r>
  <r>
    <x v="11"/>
    <x v="4"/>
    <x v="2"/>
    <x v="2"/>
    <x v="2"/>
    <x v="11"/>
  </r>
  <r>
    <x v="12"/>
    <x v="1"/>
    <x v="1"/>
    <x v="1"/>
    <x v="1"/>
    <x v="12"/>
  </r>
  <r>
    <x v="13"/>
    <x v="1"/>
    <x v="2"/>
    <x v="2"/>
    <x v="2"/>
    <x v="13"/>
  </r>
  <r>
    <x v="14"/>
    <x v="3"/>
    <x v="3"/>
    <x v="3"/>
    <x v="3"/>
    <x v="3"/>
  </r>
  <r>
    <x v="15"/>
    <x v="4"/>
    <x v="1"/>
    <x v="1"/>
    <x v="1"/>
    <x v="14"/>
  </r>
  <r>
    <x v="16"/>
    <x v="3"/>
    <x v="3"/>
    <x v="3"/>
    <x v="3"/>
    <x v="3"/>
  </r>
  <r>
    <x v="17"/>
    <x v="3"/>
    <x v="1"/>
    <x v="1"/>
    <x v="1"/>
    <x v="15"/>
  </r>
  <r>
    <x v="18"/>
    <x v="3"/>
    <x v="0"/>
    <x v="0"/>
    <x v="0"/>
    <x v="16"/>
  </r>
  <r>
    <x v="19"/>
    <x v="1"/>
    <x v="2"/>
    <x v="2"/>
    <x v="2"/>
    <x v="16"/>
  </r>
  <r>
    <x v="20"/>
    <x v="3"/>
    <x v="3"/>
    <x v="3"/>
    <x v="3"/>
    <x v="17"/>
  </r>
  <r>
    <x v="21"/>
    <x v="2"/>
    <x v="3"/>
    <x v="3"/>
    <x v="3"/>
    <x v="16"/>
  </r>
  <r>
    <x v="22"/>
    <x v="4"/>
    <x v="2"/>
    <x v="2"/>
    <x v="2"/>
    <x v="18"/>
  </r>
  <r>
    <x v="23"/>
    <x v="0"/>
    <x v="0"/>
    <x v="0"/>
    <x v="0"/>
    <x v="19"/>
  </r>
  <r>
    <x v="24"/>
    <x v="1"/>
    <x v="2"/>
    <x v="2"/>
    <x v="2"/>
    <x v="20"/>
  </r>
  <r>
    <x v="25"/>
    <x v="4"/>
    <x v="2"/>
    <x v="2"/>
    <x v="2"/>
    <x v="21"/>
  </r>
  <r>
    <x v="26"/>
    <x v="3"/>
    <x v="1"/>
    <x v="1"/>
    <x v="1"/>
    <x v="22"/>
  </r>
  <r>
    <x v="27"/>
    <x v="0"/>
    <x v="1"/>
    <x v="1"/>
    <x v="1"/>
    <x v="23"/>
  </r>
  <r>
    <x v="28"/>
    <x v="3"/>
    <x v="3"/>
    <x v="3"/>
    <x v="3"/>
    <x v="8"/>
  </r>
  <r>
    <x v="29"/>
    <x v="1"/>
    <x v="2"/>
    <x v="2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E9CEEB-EAA4-48CF-809A-30B9BAB3496C}" name="피벗 테이블1" cacheId="4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createdVersion="8" indent="0" compact="0" outline="1" outlineData="1" compactData="0" multipleFieldFilters="0" fieldListSortAscending="1">
  <location ref="B2:I21" firstHeaderRow="1" firstDataRow="3" firstDataCol="2"/>
  <pivotFields count="7">
    <pivotField name="쓰레기"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6">
        <item x="4"/>
        <item x="1"/>
        <item x="2"/>
        <item x="3"/>
        <item x="0"/>
        <item t="default"/>
      </items>
    </pivotField>
    <pivotField compact="0" showAll="0"/>
    <pivotField axis="axisRow" compact="0" showAll="0">
      <items count="5">
        <item x="2"/>
        <item x="0"/>
        <item x="3"/>
        <item x="1"/>
        <item t="default"/>
      </items>
    </pivotField>
    <pivotField dataField="1" compact="0" showAll="0"/>
    <pivotField dataField="1" compact="0" showAll="0"/>
    <pivotField name="날짜" axis="axisCol" compact="0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1"/>
    <field x="3"/>
  </rowFields>
  <rowItems count="17">
    <i>
      <x/>
    </i>
    <i r="1">
      <x/>
    </i>
    <i r="1">
      <x v="3"/>
    </i>
    <i>
      <x v="1"/>
    </i>
    <i r="1">
      <x/>
    </i>
    <i r="1">
      <x v="3"/>
    </i>
    <i>
      <x v="2"/>
    </i>
    <i r="1">
      <x v="1"/>
    </i>
    <i r="1">
      <x v="2"/>
    </i>
    <i>
      <x v="3"/>
    </i>
    <i r="1">
      <x v="1"/>
    </i>
    <i r="1">
      <x v="2"/>
    </i>
    <i r="1">
      <x v="3"/>
    </i>
    <i>
      <x v="4"/>
    </i>
    <i r="1">
      <x v="1"/>
    </i>
    <i r="1">
      <x v="3"/>
    </i>
    <i t="grand">
      <x/>
    </i>
  </rowItems>
  <colFields count="2">
    <field x="6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합계 : 단가" fld="4" baseField="1" baseItem="0" numFmtId="177"/>
    <dataField name="합계 : 수량" fld="5" baseField="0" baseItem="0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42"/>
  <sheetViews>
    <sheetView topLeftCell="A26" workbookViewId="0">
      <selection activeCell="H17" sqref="H17"/>
    </sheetView>
  </sheetViews>
  <sheetFormatPr defaultRowHeight="16.5" x14ac:dyDescent="0.3"/>
  <cols>
    <col min="2" max="2" width="14.125" customWidth="1"/>
    <col min="3" max="3" width="14" customWidth="1"/>
    <col min="4" max="4" width="11.125" customWidth="1"/>
    <col min="5" max="5" width="10.5" customWidth="1"/>
    <col min="7" max="7" width="12" customWidth="1"/>
  </cols>
  <sheetData>
    <row r="2" spans="2:7" x14ac:dyDescent="0.3">
      <c r="B2" s="1" t="s">
        <v>52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3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3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3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3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3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3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3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3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3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3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3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3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3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3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3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3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3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3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3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3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3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3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3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3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3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3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3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3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3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3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  <row r="34" spans="2:7" x14ac:dyDescent="0.3">
      <c r="B34" t="s">
        <v>51</v>
      </c>
      <c r="C34" s="34"/>
    </row>
    <row r="35" spans="2:7" x14ac:dyDescent="0.3">
      <c r="B35" t="b">
        <f>AND(FIND("화",C3)&gt;=1,OR(MONTH(B3)=5,MONTH(B3)=7))</f>
        <v>0</v>
      </c>
    </row>
    <row r="37" spans="2:7" x14ac:dyDescent="0.3">
      <c r="B37" s="1" t="s">
        <v>0</v>
      </c>
      <c r="C37" s="1" t="s">
        <v>1</v>
      </c>
      <c r="D37" s="1" t="s">
        <v>18</v>
      </c>
      <c r="E37" s="1" t="s">
        <v>2</v>
      </c>
      <c r="F37" s="1" t="s">
        <v>3</v>
      </c>
      <c r="G37" s="1" t="s">
        <v>4</v>
      </c>
    </row>
    <row r="38" spans="2:7" x14ac:dyDescent="0.3">
      <c r="B38" s="2">
        <v>43952</v>
      </c>
      <c r="C38" s="3" t="s">
        <v>14</v>
      </c>
      <c r="D38" s="3" t="s">
        <v>6</v>
      </c>
      <c r="E38" s="3" t="s">
        <v>7</v>
      </c>
      <c r="F38" s="3">
        <v>1200</v>
      </c>
      <c r="G38" s="3">
        <v>99</v>
      </c>
    </row>
    <row r="39" spans="2:7" x14ac:dyDescent="0.3">
      <c r="B39" s="2">
        <v>43975</v>
      </c>
      <c r="C39" s="3" t="s">
        <v>14</v>
      </c>
      <c r="D39" s="3" t="s">
        <v>15</v>
      </c>
      <c r="E39" s="3" t="s">
        <v>16</v>
      </c>
      <c r="F39" s="3">
        <v>1000</v>
      </c>
      <c r="G39" s="3">
        <v>38</v>
      </c>
    </row>
    <row r="40" spans="2:7" x14ac:dyDescent="0.3">
      <c r="B40" s="2">
        <v>44023</v>
      </c>
      <c r="C40" s="3" t="s">
        <v>14</v>
      </c>
      <c r="D40" s="3" t="s">
        <v>9</v>
      </c>
      <c r="E40" s="3" t="s">
        <v>10</v>
      </c>
      <c r="F40" s="3">
        <v>5000</v>
      </c>
      <c r="G40" s="3">
        <v>22</v>
      </c>
    </row>
    <row r="41" spans="2:7" x14ac:dyDescent="0.3">
      <c r="B41" s="2">
        <v>44033</v>
      </c>
      <c r="C41" s="3" t="s">
        <v>5</v>
      </c>
      <c r="D41" s="3" t="s">
        <v>9</v>
      </c>
      <c r="E41" s="3" t="s">
        <v>10</v>
      </c>
      <c r="F41" s="3">
        <v>5000</v>
      </c>
      <c r="G41" s="3">
        <v>86</v>
      </c>
    </row>
    <row r="42" spans="2:7" x14ac:dyDescent="0.3">
      <c r="B42" s="2">
        <v>44043</v>
      </c>
      <c r="C42" s="3" t="s">
        <v>14</v>
      </c>
      <c r="D42" s="3" t="s">
        <v>15</v>
      </c>
      <c r="E42" s="3" t="s">
        <v>16</v>
      </c>
      <c r="F42" s="3">
        <v>1000</v>
      </c>
      <c r="G42" s="3">
        <v>29</v>
      </c>
    </row>
  </sheetData>
  <phoneticPr fontId="1" type="noConversion"/>
  <conditionalFormatting sqref="B3:G32">
    <cfRule type="expression" dxfId="0" priority="1">
      <formula>AND(ISEVEN(ROW()),LEFT(D3,1) = "E")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>
      <selection activeCell="I10" sqref="I10"/>
    </sheetView>
  </sheetViews>
  <sheetFormatPr defaultRowHeight="16.5" x14ac:dyDescent="0.3"/>
  <cols>
    <col min="1" max="1" width="4" customWidth="1"/>
    <col min="2" max="2" width="11.125" bestFit="1" customWidth="1"/>
    <col min="3" max="3" width="11.5" customWidth="1"/>
    <col min="4" max="4" width="10.625" customWidth="1"/>
    <col min="5" max="5" width="11" customWidth="1"/>
    <col min="6" max="6" width="10.125" customWidth="1"/>
    <col min="7" max="7" width="9.875" customWidth="1"/>
    <col min="8" max="8" width="12.75" customWidth="1"/>
  </cols>
  <sheetData>
    <row r="2" spans="2:8" x14ac:dyDescent="0.3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3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3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3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3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3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3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3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3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3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3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3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3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3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3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3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3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3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3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3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3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3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3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3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3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3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3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3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3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3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3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&amp;C&amp;P&amp; /&amp;N &amp; 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6.5" x14ac:dyDescent="0.3"/>
  <cols>
    <col min="1" max="1" width="11.125" bestFit="1" customWidth="1"/>
    <col min="5" max="5" width="8.375" bestFit="1" customWidth="1"/>
    <col min="6" max="6" width="6" bestFit="1" customWidth="1"/>
    <col min="7" max="7" width="10.875" bestFit="1" customWidth="1"/>
    <col min="8" max="8" width="14.875" bestFit="1" customWidth="1"/>
    <col min="9" max="9" width="4.25" customWidth="1"/>
    <col min="11" max="11" width="12.375" customWidth="1"/>
    <col min="12" max="12" width="12.25" customWidth="1"/>
    <col min="14" max="14" width="5.375" bestFit="1" customWidth="1"/>
    <col min="15" max="15" width="6.375" bestFit="1" customWidth="1"/>
  </cols>
  <sheetData>
    <row r="2" spans="1:15" x14ac:dyDescent="0.3">
      <c r="A2" t="s">
        <v>20</v>
      </c>
    </row>
    <row r="3" spans="1:15" x14ac:dyDescent="0.3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3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3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3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3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3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3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3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3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3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3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3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3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3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3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3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3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43" t="s">
        <v>26</v>
      </c>
      <c r="K19" s="43"/>
      <c r="L19" s="43"/>
      <c r="M19" s="43"/>
    </row>
    <row r="20" spans="1:13" x14ac:dyDescent="0.3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44"/>
      <c r="K20" s="44"/>
      <c r="L20" s="44"/>
      <c r="M20" s="44"/>
    </row>
    <row r="21" spans="1:13" x14ac:dyDescent="0.3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3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3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3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3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3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3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3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3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3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3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3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3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2:I21"/>
  <sheetViews>
    <sheetView workbookViewId="0">
      <selection activeCell="M14" sqref="M14"/>
    </sheetView>
  </sheetViews>
  <sheetFormatPr defaultRowHeight="16.5" x14ac:dyDescent="0.3"/>
  <cols>
    <col min="2" max="2" width="13.5" bestFit="1" customWidth="1"/>
    <col min="3" max="3" width="9" bestFit="1" customWidth="1"/>
    <col min="4" max="9" width="11.125" bestFit="1" customWidth="1"/>
    <col min="10" max="33" width="12.5" bestFit="1" customWidth="1"/>
    <col min="34" max="35" width="19.25" bestFit="1" customWidth="1"/>
    <col min="36" max="55" width="12.5" bestFit="1" customWidth="1"/>
    <col min="56" max="57" width="19.25" bestFit="1" customWidth="1"/>
    <col min="58" max="67" width="12.5" bestFit="1" customWidth="1"/>
    <col min="68" max="69" width="19.25" bestFit="1" customWidth="1"/>
    <col min="70" max="71" width="23.375" bestFit="1" customWidth="1"/>
    <col min="72" max="73" width="14.625" bestFit="1" customWidth="1"/>
    <col min="74" max="75" width="23.375" bestFit="1" customWidth="1"/>
    <col min="76" max="77" width="14.625" bestFit="1" customWidth="1"/>
    <col min="78" max="79" width="23.375" bestFit="1" customWidth="1"/>
    <col min="80" max="81" width="14.625" bestFit="1" customWidth="1"/>
    <col min="82" max="83" width="23.375" bestFit="1" customWidth="1"/>
    <col min="84" max="85" width="14.625" bestFit="1" customWidth="1"/>
    <col min="86" max="87" width="23.375" bestFit="1" customWidth="1"/>
    <col min="88" max="89" width="14.625" bestFit="1" customWidth="1"/>
    <col min="90" max="91" width="23.375" bestFit="1" customWidth="1"/>
    <col min="92" max="93" width="14.625" bestFit="1" customWidth="1"/>
    <col min="94" max="95" width="23.375" bestFit="1" customWidth="1"/>
    <col min="96" max="97" width="14.625" bestFit="1" customWidth="1"/>
    <col min="98" max="99" width="23.375" bestFit="1" customWidth="1"/>
    <col min="100" max="101" width="14.625" bestFit="1" customWidth="1"/>
    <col min="102" max="103" width="23.375" bestFit="1" customWidth="1"/>
    <col min="104" max="105" width="14.625" bestFit="1" customWidth="1"/>
    <col min="106" max="107" width="23.375" bestFit="1" customWidth="1"/>
    <col min="108" max="109" width="14.625" bestFit="1" customWidth="1"/>
    <col min="110" max="111" width="23.375" bestFit="1" customWidth="1"/>
    <col min="112" max="113" width="14.625" bestFit="1" customWidth="1"/>
    <col min="114" max="115" width="23.375" bestFit="1" customWidth="1"/>
    <col min="116" max="117" width="14.625" bestFit="1" customWidth="1"/>
    <col min="118" max="119" width="23.375" bestFit="1" customWidth="1"/>
    <col min="120" max="121" width="14.625" bestFit="1" customWidth="1"/>
    <col min="122" max="123" width="23.375" bestFit="1" customWidth="1"/>
    <col min="124" max="125" width="12.5" bestFit="1" customWidth="1"/>
    <col min="126" max="127" width="19.625" bestFit="1" customWidth="1"/>
    <col min="128" max="129" width="12.5" bestFit="1" customWidth="1"/>
    <col min="130" max="131" width="19.625" bestFit="1" customWidth="1"/>
    <col min="132" max="133" width="15.125" bestFit="1" customWidth="1"/>
    <col min="134" max="135" width="12.5" bestFit="1" customWidth="1"/>
    <col min="136" max="137" width="18.375" bestFit="1" customWidth="1"/>
    <col min="138" max="139" width="15.125" bestFit="1" customWidth="1"/>
    <col min="140" max="141" width="15.875" bestFit="1" customWidth="1"/>
  </cols>
  <sheetData>
    <row r="2" spans="2:9" x14ac:dyDescent="0.3">
      <c r="D2" s="35" t="s">
        <v>0</v>
      </c>
      <c r="E2" s="35" t="s">
        <v>57</v>
      </c>
    </row>
    <row r="3" spans="2:9" x14ac:dyDescent="0.3">
      <c r="D3" t="s">
        <v>59</v>
      </c>
      <c r="F3" t="s">
        <v>60</v>
      </c>
      <c r="H3" t="s">
        <v>61</v>
      </c>
    </row>
    <row r="4" spans="2:9" x14ac:dyDescent="0.3">
      <c r="B4" s="35" t="s">
        <v>1</v>
      </c>
      <c r="C4" s="35" t="s">
        <v>2</v>
      </c>
      <c r="D4" t="s">
        <v>55</v>
      </c>
      <c r="E4" t="s">
        <v>56</v>
      </c>
      <c r="F4" t="s">
        <v>55</v>
      </c>
      <c r="G4" t="s">
        <v>56</v>
      </c>
      <c r="H4" t="s">
        <v>55</v>
      </c>
      <c r="I4" t="s">
        <v>56</v>
      </c>
    </row>
    <row r="5" spans="2:9" x14ac:dyDescent="0.3">
      <c r="B5" t="s">
        <v>17</v>
      </c>
      <c r="D5" s="36">
        <v>30000</v>
      </c>
      <c r="E5" s="45">
        <v>164</v>
      </c>
      <c r="F5" s="36">
        <v>20000</v>
      </c>
      <c r="G5" s="45">
        <v>35</v>
      </c>
      <c r="H5" s="36">
        <v>15000</v>
      </c>
      <c r="I5" s="45">
        <v>51</v>
      </c>
    </row>
    <row r="6" spans="2:9" x14ac:dyDescent="0.3">
      <c r="C6" t="s">
        <v>13</v>
      </c>
      <c r="D6" s="36">
        <v>30000</v>
      </c>
      <c r="E6" s="45">
        <v>164</v>
      </c>
      <c r="F6" s="36">
        <v>15000</v>
      </c>
      <c r="G6" s="45">
        <v>24</v>
      </c>
      <c r="H6" s="36">
        <v>15000</v>
      </c>
      <c r="I6" s="45">
        <v>51</v>
      </c>
    </row>
    <row r="7" spans="2:9" x14ac:dyDescent="0.3">
      <c r="C7" t="s">
        <v>10</v>
      </c>
      <c r="D7" s="36" t="s">
        <v>58</v>
      </c>
      <c r="E7" s="45" t="s">
        <v>58</v>
      </c>
      <c r="F7" s="36">
        <v>5000</v>
      </c>
      <c r="G7" s="45">
        <v>11</v>
      </c>
      <c r="H7" s="36" t="s">
        <v>58</v>
      </c>
      <c r="I7" s="45" t="s">
        <v>58</v>
      </c>
    </row>
    <row r="8" spans="2:9" x14ac:dyDescent="0.3">
      <c r="B8" t="s">
        <v>8</v>
      </c>
      <c r="D8" s="36">
        <v>65000</v>
      </c>
      <c r="E8" s="45">
        <v>461</v>
      </c>
      <c r="F8" s="36">
        <v>30000</v>
      </c>
      <c r="G8" s="45">
        <v>179</v>
      </c>
      <c r="H8" s="36">
        <v>15000</v>
      </c>
      <c r="I8" s="45">
        <v>92</v>
      </c>
    </row>
    <row r="9" spans="2:9" x14ac:dyDescent="0.3">
      <c r="C9" t="s">
        <v>13</v>
      </c>
      <c r="D9" s="36">
        <v>45000</v>
      </c>
      <c r="E9" s="45">
        <v>197</v>
      </c>
      <c r="F9" s="36">
        <v>30000</v>
      </c>
      <c r="G9" s="45">
        <v>179</v>
      </c>
      <c r="H9" s="36">
        <v>15000</v>
      </c>
      <c r="I9" s="45">
        <v>92</v>
      </c>
    </row>
    <row r="10" spans="2:9" x14ac:dyDescent="0.3">
      <c r="C10" t="s">
        <v>10</v>
      </c>
      <c r="D10" s="36">
        <v>20000</v>
      </c>
      <c r="E10" s="45">
        <v>264</v>
      </c>
      <c r="F10" s="36" t="s">
        <v>58</v>
      </c>
      <c r="G10" s="45" t="s">
        <v>58</v>
      </c>
      <c r="H10" s="36" t="s">
        <v>58</v>
      </c>
      <c r="I10" s="45" t="s">
        <v>58</v>
      </c>
    </row>
    <row r="11" spans="2:9" x14ac:dyDescent="0.3">
      <c r="B11" t="s">
        <v>11</v>
      </c>
      <c r="D11" s="36">
        <v>1200</v>
      </c>
      <c r="E11" s="45">
        <v>57</v>
      </c>
      <c r="F11" s="36">
        <v>1000</v>
      </c>
      <c r="G11" s="45">
        <v>99</v>
      </c>
      <c r="H11" s="36" t="s">
        <v>58</v>
      </c>
      <c r="I11" s="45" t="s">
        <v>58</v>
      </c>
    </row>
    <row r="12" spans="2:9" x14ac:dyDescent="0.3">
      <c r="C12" t="s">
        <v>7</v>
      </c>
      <c r="D12" s="36">
        <v>1200</v>
      </c>
      <c r="E12" s="45">
        <v>57</v>
      </c>
      <c r="F12" s="36" t="s">
        <v>58</v>
      </c>
      <c r="G12" s="45" t="s">
        <v>58</v>
      </c>
      <c r="H12" s="36" t="s">
        <v>58</v>
      </c>
      <c r="I12" s="45" t="s">
        <v>58</v>
      </c>
    </row>
    <row r="13" spans="2:9" x14ac:dyDescent="0.3">
      <c r="C13" t="s">
        <v>16</v>
      </c>
      <c r="D13" s="36" t="s">
        <v>58</v>
      </c>
      <c r="E13" s="45" t="s">
        <v>58</v>
      </c>
      <c r="F13" s="36">
        <v>1000</v>
      </c>
      <c r="G13" s="45">
        <v>99</v>
      </c>
      <c r="H13" s="36" t="s">
        <v>58</v>
      </c>
      <c r="I13" s="45" t="s">
        <v>58</v>
      </c>
    </row>
    <row r="14" spans="2:9" x14ac:dyDescent="0.3">
      <c r="B14" t="s">
        <v>14</v>
      </c>
      <c r="D14" s="36">
        <v>7000</v>
      </c>
      <c r="E14" s="45">
        <v>178</v>
      </c>
      <c r="F14" s="36">
        <v>8200</v>
      </c>
      <c r="G14" s="45">
        <v>248</v>
      </c>
      <c r="H14" s="36">
        <v>6000</v>
      </c>
      <c r="I14" s="45">
        <v>51</v>
      </c>
    </row>
    <row r="15" spans="2:9" x14ac:dyDescent="0.3">
      <c r="C15" t="s">
        <v>7</v>
      </c>
      <c r="D15" s="36" t="s">
        <v>58</v>
      </c>
      <c r="E15" s="45" t="s">
        <v>58</v>
      </c>
      <c r="F15" s="36">
        <v>1200</v>
      </c>
      <c r="G15" s="45">
        <v>99</v>
      </c>
      <c r="H15" s="36" t="s">
        <v>58</v>
      </c>
      <c r="I15" s="45" t="s">
        <v>58</v>
      </c>
    </row>
    <row r="16" spans="2:9" x14ac:dyDescent="0.3">
      <c r="C16" t="s">
        <v>16</v>
      </c>
      <c r="D16" s="36">
        <v>2000</v>
      </c>
      <c r="E16" s="45">
        <v>149</v>
      </c>
      <c r="F16" s="36">
        <v>2000</v>
      </c>
      <c r="G16" s="45">
        <v>95</v>
      </c>
      <c r="H16" s="36">
        <v>1000</v>
      </c>
      <c r="I16" s="45">
        <v>29</v>
      </c>
    </row>
    <row r="17" spans="2:9" x14ac:dyDescent="0.3">
      <c r="C17" t="s">
        <v>10</v>
      </c>
      <c r="D17" s="36">
        <v>5000</v>
      </c>
      <c r="E17" s="45">
        <v>29</v>
      </c>
      <c r="F17" s="36">
        <v>5000</v>
      </c>
      <c r="G17" s="45">
        <v>54</v>
      </c>
      <c r="H17" s="36">
        <v>5000</v>
      </c>
      <c r="I17" s="45">
        <v>22</v>
      </c>
    </row>
    <row r="18" spans="2:9" x14ac:dyDescent="0.3">
      <c r="B18" t="s">
        <v>5</v>
      </c>
      <c r="D18" s="36">
        <v>2400</v>
      </c>
      <c r="E18" s="45">
        <v>135</v>
      </c>
      <c r="F18" s="36">
        <v>1200</v>
      </c>
      <c r="G18" s="45">
        <v>16</v>
      </c>
      <c r="H18" s="36">
        <v>5000</v>
      </c>
      <c r="I18" s="45">
        <v>86</v>
      </c>
    </row>
    <row r="19" spans="2:9" x14ac:dyDescent="0.3">
      <c r="C19" t="s">
        <v>7</v>
      </c>
      <c r="D19" s="36">
        <v>2400</v>
      </c>
      <c r="E19" s="45">
        <v>135</v>
      </c>
      <c r="F19" s="36">
        <v>1200</v>
      </c>
      <c r="G19" s="45">
        <v>16</v>
      </c>
      <c r="H19" s="36" t="s">
        <v>58</v>
      </c>
      <c r="I19" s="45" t="s">
        <v>58</v>
      </c>
    </row>
    <row r="20" spans="2:9" x14ac:dyDescent="0.3">
      <c r="C20" t="s">
        <v>10</v>
      </c>
      <c r="D20" s="36" t="s">
        <v>58</v>
      </c>
      <c r="E20" s="45" t="s">
        <v>58</v>
      </c>
      <c r="F20" s="36" t="s">
        <v>58</v>
      </c>
      <c r="G20" s="45" t="s">
        <v>58</v>
      </c>
      <c r="H20" s="36">
        <v>5000</v>
      </c>
      <c r="I20" s="45">
        <v>86</v>
      </c>
    </row>
    <row r="21" spans="2:9" x14ac:dyDescent="0.3">
      <c r="B21" t="s">
        <v>54</v>
      </c>
      <c r="D21" s="36">
        <v>105600</v>
      </c>
      <c r="E21" s="45">
        <v>995</v>
      </c>
      <c r="F21" s="36">
        <v>60400</v>
      </c>
      <c r="G21" s="45">
        <v>577</v>
      </c>
      <c r="H21" s="36">
        <v>41000</v>
      </c>
      <c r="I21" s="45">
        <v>280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38"/>
  <sheetViews>
    <sheetView workbookViewId="0">
      <selection activeCell="J8" sqref="J8"/>
    </sheetView>
  </sheetViews>
  <sheetFormatPr defaultRowHeight="16.5" outlineLevelRow="3" x14ac:dyDescent="0.3"/>
  <cols>
    <col min="1" max="1" width="4.375" customWidth="1"/>
    <col min="2" max="2" width="12.25" customWidth="1"/>
    <col min="3" max="3" width="13.375" customWidth="1"/>
    <col min="4" max="4" width="9.625" customWidth="1"/>
    <col min="5" max="5" width="14" bestFit="1" customWidth="1"/>
    <col min="6" max="6" width="9.5" customWidth="1"/>
  </cols>
  <sheetData>
    <row r="1" spans="2:7" x14ac:dyDescent="0.3">
      <c r="B1" t="s">
        <v>27</v>
      </c>
    </row>
    <row r="2" spans="2:7" x14ac:dyDescent="0.3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outlineLevel="3" x14ac:dyDescent="0.3">
      <c r="B3" s="15">
        <v>43647</v>
      </c>
      <c r="C3" s="14" t="s">
        <v>17</v>
      </c>
      <c r="D3" s="14" t="s">
        <v>12</v>
      </c>
      <c r="E3" s="14" t="s">
        <v>13</v>
      </c>
      <c r="F3" s="24">
        <v>15000</v>
      </c>
      <c r="G3" s="24">
        <v>51</v>
      </c>
    </row>
    <row r="4" spans="2:7" outlineLevel="3" x14ac:dyDescent="0.3">
      <c r="B4" s="15">
        <v>43864</v>
      </c>
      <c r="C4" s="14" t="s">
        <v>17</v>
      </c>
      <c r="D4" s="14" t="s">
        <v>12</v>
      </c>
      <c r="E4" s="14" t="s">
        <v>13</v>
      </c>
      <c r="F4" s="24">
        <v>15000</v>
      </c>
      <c r="G4" s="24">
        <v>96</v>
      </c>
    </row>
    <row r="5" spans="2:7" outlineLevel="2" x14ac:dyDescent="0.3">
      <c r="B5" s="15"/>
      <c r="C5" s="14"/>
      <c r="D5" s="14"/>
      <c r="E5" s="37" t="s">
        <v>66</v>
      </c>
      <c r="F5" s="41">
        <f>SUBTOTAL(3,F3:F4)</f>
        <v>2</v>
      </c>
      <c r="G5" s="24"/>
    </row>
    <row r="6" spans="2:7" outlineLevel="3" x14ac:dyDescent="0.3">
      <c r="B6" s="15">
        <v>43586</v>
      </c>
      <c r="C6" s="14" t="s">
        <v>28</v>
      </c>
      <c r="D6" s="14" t="s">
        <v>6</v>
      </c>
      <c r="E6" s="14" t="s">
        <v>7</v>
      </c>
      <c r="F6" s="24">
        <v>1200</v>
      </c>
      <c r="G6" s="24">
        <v>99</v>
      </c>
    </row>
    <row r="7" spans="2:7" outlineLevel="2" x14ac:dyDescent="0.3">
      <c r="B7" s="15"/>
      <c r="C7" s="14"/>
      <c r="D7" s="14"/>
      <c r="E7" s="37" t="s">
        <v>67</v>
      </c>
      <c r="F7" s="41">
        <f>SUBTOTAL(3,F6:F6)</f>
        <v>1</v>
      </c>
      <c r="G7" s="24"/>
    </row>
    <row r="8" spans="2:7" outlineLevel="1" x14ac:dyDescent="0.3">
      <c r="B8" s="15"/>
      <c r="C8" s="37" t="s">
        <v>62</v>
      </c>
      <c r="D8" s="14"/>
      <c r="E8" s="14"/>
      <c r="F8" s="24"/>
      <c r="G8" s="24">
        <f>SUBTOTAL(9,G3:G6)</f>
        <v>246</v>
      </c>
    </row>
    <row r="9" spans="2:7" outlineLevel="3" x14ac:dyDescent="0.3">
      <c r="B9" s="15">
        <v>43597</v>
      </c>
      <c r="C9" s="14" t="s">
        <v>8</v>
      </c>
      <c r="D9" s="14" t="s">
        <v>12</v>
      </c>
      <c r="E9" s="14" t="s">
        <v>13</v>
      </c>
      <c r="F9" s="24">
        <v>15000</v>
      </c>
      <c r="G9" s="24">
        <v>99</v>
      </c>
    </row>
    <row r="10" spans="2:7" outlineLevel="3" x14ac:dyDescent="0.3">
      <c r="B10" s="15">
        <v>43641</v>
      </c>
      <c r="C10" s="14" t="s">
        <v>8</v>
      </c>
      <c r="D10" s="14" t="s">
        <v>12</v>
      </c>
      <c r="E10" s="14" t="s">
        <v>13</v>
      </c>
      <c r="F10" s="24">
        <v>15000</v>
      </c>
      <c r="G10" s="24">
        <v>80</v>
      </c>
    </row>
    <row r="11" spans="2:7" outlineLevel="3" x14ac:dyDescent="0.3">
      <c r="B11" s="15">
        <v>43734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31</v>
      </c>
    </row>
    <row r="12" spans="2:7" outlineLevel="3" x14ac:dyDescent="0.3">
      <c r="B12" s="15">
        <v>44049</v>
      </c>
      <c r="C12" s="14" t="s">
        <v>8</v>
      </c>
      <c r="D12" s="14" t="s">
        <v>12</v>
      </c>
      <c r="E12" s="14" t="s">
        <v>13</v>
      </c>
      <c r="F12" s="24">
        <v>15000</v>
      </c>
      <c r="G12" s="24">
        <v>92</v>
      </c>
    </row>
    <row r="13" spans="2:7" outlineLevel="3" x14ac:dyDescent="0.3">
      <c r="B13" s="15">
        <v>44171</v>
      </c>
      <c r="C13" s="14" t="s">
        <v>8</v>
      </c>
      <c r="D13" s="14" t="s">
        <v>12</v>
      </c>
      <c r="E13" s="14" t="s">
        <v>13</v>
      </c>
      <c r="F13" s="24">
        <v>15000</v>
      </c>
      <c r="G13" s="24">
        <v>94</v>
      </c>
    </row>
    <row r="14" spans="2:7" outlineLevel="2" x14ac:dyDescent="0.3">
      <c r="B14" s="15"/>
      <c r="C14" s="14"/>
      <c r="D14" s="14"/>
      <c r="E14" s="37" t="s">
        <v>66</v>
      </c>
      <c r="F14" s="41">
        <f>SUBTOTAL(3,F9:F13)</f>
        <v>5</v>
      </c>
      <c r="G14" s="24"/>
    </row>
    <row r="15" spans="2:7" outlineLevel="3" x14ac:dyDescent="0.3">
      <c r="B15" s="15">
        <v>43473</v>
      </c>
      <c r="C15" s="14" t="s">
        <v>8</v>
      </c>
      <c r="D15" s="14" t="s">
        <v>9</v>
      </c>
      <c r="E15" s="14" t="s">
        <v>10</v>
      </c>
      <c r="F15" s="24">
        <v>5000</v>
      </c>
      <c r="G15" s="24">
        <v>62</v>
      </c>
    </row>
    <row r="16" spans="2:7" outlineLevel="3" x14ac:dyDescent="0.3">
      <c r="B16" s="15">
        <v>43843</v>
      </c>
      <c r="C16" s="14" t="s">
        <v>8</v>
      </c>
      <c r="D16" s="14" t="s">
        <v>9</v>
      </c>
      <c r="E16" s="14" t="s">
        <v>10</v>
      </c>
      <c r="F16" s="24">
        <v>5000</v>
      </c>
      <c r="G16" s="24">
        <v>77</v>
      </c>
    </row>
    <row r="17" spans="2:7" outlineLevel="3" x14ac:dyDescent="0.3">
      <c r="B17" s="15">
        <v>43912</v>
      </c>
      <c r="C17" s="14" t="s">
        <v>8</v>
      </c>
      <c r="D17" s="14" t="s">
        <v>9</v>
      </c>
      <c r="E17" s="14" t="s">
        <v>10</v>
      </c>
      <c r="F17" s="24">
        <v>5000</v>
      </c>
      <c r="G17" s="24">
        <v>83</v>
      </c>
    </row>
    <row r="18" spans="2:7" outlineLevel="2" x14ac:dyDescent="0.3">
      <c r="B18" s="15"/>
      <c r="C18" s="14"/>
      <c r="D18" s="14"/>
      <c r="E18" s="37" t="s">
        <v>68</v>
      </c>
      <c r="F18" s="41">
        <f>SUBTOTAL(3,F15:F17)</f>
        <v>3</v>
      </c>
      <c r="G18" s="24"/>
    </row>
    <row r="19" spans="2:7" outlineLevel="1" x14ac:dyDescent="0.3">
      <c r="B19" s="15"/>
      <c r="C19" s="37" t="s">
        <v>63</v>
      </c>
      <c r="D19" s="14"/>
      <c r="E19" s="14"/>
      <c r="F19" s="24"/>
      <c r="G19" s="24">
        <f>SUBTOTAL(9,G9:G17)</f>
        <v>618</v>
      </c>
    </row>
    <row r="20" spans="2:7" outlineLevel="3" x14ac:dyDescent="0.3">
      <c r="B20" s="15">
        <v>43625</v>
      </c>
      <c r="C20" s="14" t="s">
        <v>29</v>
      </c>
      <c r="D20" s="14" t="s">
        <v>12</v>
      </c>
      <c r="E20" s="14" t="s">
        <v>13</v>
      </c>
      <c r="F20" s="24">
        <v>15000</v>
      </c>
      <c r="G20" s="24">
        <v>24</v>
      </c>
    </row>
    <row r="21" spans="2:7" outlineLevel="2" x14ac:dyDescent="0.3">
      <c r="B21" s="15"/>
      <c r="C21" s="14"/>
      <c r="D21" s="14"/>
      <c r="E21" s="37" t="s">
        <v>66</v>
      </c>
      <c r="F21" s="41">
        <f>SUBTOTAL(3,F20:F20)</f>
        <v>1</v>
      </c>
      <c r="G21" s="24"/>
    </row>
    <row r="22" spans="2:7" outlineLevel="3" x14ac:dyDescent="0.3">
      <c r="B22" s="15">
        <v>43497</v>
      </c>
      <c r="C22" s="14" t="s">
        <v>14</v>
      </c>
      <c r="D22" s="14" t="s">
        <v>15</v>
      </c>
      <c r="E22" s="14" t="s">
        <v>16</v>
      </c>
      <c r="F22" s="24">
        <v>1000</v>
      </c>
      <c r="G22" s="24">
        <v>92</v>
      </c>
    </row>
    <row r="23" spans="2:7" outlineLevel="3" x14ac:dyDescent="0.3">
      <c r="B23" s="15">
        <v>43788</v>
      </c>
      <c r="C23" s="14" t="s">
        <v>14</v>
      </c>
      <c r="D23" s="14" t="s">
        <v>15</v>
      </c>
      <c r="E23" s="14" t="s">
        <v>16</v>
      </c>
      <c r="F23" s="24">
        <v>1000</v>
      </c>
      <c r="G23" s="24">
        <v>57</v>
      </c>
    </row>
    <row r="24" spans="2:7" outlineLevel="3" x14ac:dyDescent="0.3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outlineLevel="2" x14ac:dyDescent="0.3">
      <c r="B25" s="15"/>
      <c r="C25" s="14"/>
      <c r="D25" s="14"/>
      <c r="E25" s="37" t="s">
        <v>69</v>
      </c>
      <c r="F25" s="41">
        <f>SUBTOTAL(3,F22:F24)</f>
        <v>3</v>
      </c>
      <c r="G25" s="24"/>
    </row>
    <row r="26" spans="2:7" outlineLevel="3" x14ac:dyDescent="0.3">
      <c r="B26" s="15">
        <v>43644</v>
      </c>
      <c r="C26" s="14" t="s">
        <v>14</v>
      </c>
      <c r="D26" s="14" t="s">
        <v>9</v>
      </c>
      <c r="E26" s="14" t="s">
        <v>10</v>
      </c>
      <c r="F26" s="24">
        <v>5000</v>
      </c>
      <c r="G26" s="24">
        <v>29</v>
      </c>
    </row>
    <row r="27" spans="2:7" outlineLevel="3" x14ac:dyDescent="0.3">
      <c r="B27" s="15">
        <v>43948</v>
      </c>
      <c r="C27" s="14" t="s">
        <v>14</v>
      </c>
      <c r="D27" s="14" t="s">
        <v>9</v>
      </c>
      <c r="E27" s="14" t="s">
        <v>10</v>
      </c>
      <c r="F27" s="24">
        <v>5000</v>
      </c>
      <c r="G27" s="24">
        <v>54</v>
      </c>
    </row>
    <row r="28" spans="2:7" outlineLevel="2" x14ac:dyDescent="0.3">
      <c r="B28" s="15"/>
      <c r="C28" s="14"/>
      <c r="D28" s="14"/>
      <c r="E28" s="37" t="s">
        <v>68</v>
      </c>
      <c r="F28" s="41">
        <f>SUBTOTAL(3,F26:F27)</f>
        <v>2</v>
      </c>
      <c r="G28" s="24"/>
    </row>
    <row r="29" spans="2:7" outlineLevel="1" x14ac:dyDescent="0.3">
      <c r="B29" s="15"/>
      <c r="C29" s="37" t="s">
        <v>64</v>
      </c>
      <c r="D29" s="14"/>
      <c r="E29" s="14"/>
      <c r="F29" s="24"/>
      <c r="G29" s="24">
        <f>SUBTOTAL(9,G20:G27)</f>
        <v>294</v>
      </c>
    </row>
    <row r="30" spans="2:7" outlineLevel="3" x14ac:dyDescent="0.3">
      <c r="B30" s="15">
        <v>43759</v>
      </c>
      <c r="C30" s="14" t="s">
        <v>30</v>
      </c>
      <c r="D30" s="14" t="s">
        <v>12</v>
      </c>
      <c r="E30" s="14" t="s">
        <v>13</v>
      </c>
      <c r="F30" s="24">
        <v>15000</v>
      </c>
      <c r="G30" s="24">
        <v>72</v>
      </c>
    </row>
    <row r="31" spans="2:7" outlineLevel="2" x14ac:dyDescent="0.3">
      <c r="B31" s="15"/>
      <c r="C31" s="14"/>
      <c r="D31" s="14"/>
      <c r="E31" s="37" t="s">
        <v>66</v>
      </c>
      <c r="F31" s="41">
        <f>SUBTOTAL(3,F30:F30)</f>
        <v>1</v>
      </c>
      <c r="G31" s="24"/>
    </row>
    <row r="32" spans="2:7" outlineLevel="3" x14ac:dyDescent="0.3">
      <c r="B32" s="15">
        <v>43466</v>
      </c>
      <c r="C32" s="14" t="s">
        <v>5</v>
      </c>
      <c r="D32" s="14" t="s">
        <v>6</v>
      </c>
      <c r="E32" s="14" t="s">
        <v>7</v>
      </c>
      <c r="F32" s="24">
        <v>1200</v>
      </c>
      <c r="G32" s="24">
        <v>46</v>
      </c>
    </row>
    <row r="33" spans="2:7" outlineLevel="3" x14ac:dyDescent="0.3">
      <c r="B33" s="15">
        <v>43527</v>
      </c>
      <c r="C33" s="14" t="s">
        <v>5</v>
      </c>
      <c r="D33" s="14" t="s">
        <v>6</v>
      </c>
      <c r="E33" s="14" t="s">
        <v>7</v>
      </c>
      <c r="F33" s="24">
        <v>1200</v>
      </c>
      <c r="G33" s="24">
        <v>89</v>
      </c>
    </row>
    <row r="34" spans="2:7" outlineLevel="3" x14ac:dyDescent="0.3">
      <c r="B34" s="15">
        <v>43633</v>
      </c>
      <c r="C34" s="14" t="s">
        <v>5</v>
      </c>
      <c r="D34" s="14" t="s">
        <v>6</v>
      </c>
      <c r="E34" s="14" t="s">
        <v>7</v>
      </c>
      <c r="F34" s="24">
        <v>1200</v>
      </c>
      <c r="G34" s="24">
        <v>16</v>
      </c>
    </row>
    <row r="35" spans="2:7" outlineLevel="2" x14ac:dyDescent="0.3">
      <c r="B35" s="38"/>
      <c r="C35" s="20"/>
      <c r="D35" s="20"/>
      <c r="E35" s="40" t="s">
        <v>67</v>
      </c>
      <c r="F35" s="42">
        <f>SUBTOTAL(3,F32:F34)</f>
        <v>3</v>
      </c>
      <c r="G35" s="39"/>
    </row>
    <row r="36" spans="2:7" outlineLevel="1" x14ac:dyDescent="0.3">
      <c r="B36" s="38"/>
      <c r="C36" s="40" t="s">
        <v>65</v>
      </c>
      <c r="D36" s="20"/>
      <c r="E36" s="20"/>
      <c r="F36" s="39"/>
      <c r="G36" s="39">
        <f>SUBTOTAL(9,G30:G34)</f>
        <v>223</v>
      </c>
    </row>
    <row r="37" spans="2:7" x14ac:dyDescent="0.3">
      <c r="B37" s="38"/>
      <c r="C37" s="40"/>
      <c r="D37" s="20"/>
      <c r="E37" s="40" t="s">
        <v>70</v>
      </c>
      <c r="F37" s="42">
        <f>SUBTOTAL(3,F3:F34)</f>
        <v>21</v>
      </c>
      <c r="G37" s="39"/>
    </row>
    <row r="38" spans="2:7" x14ac:dyDescent="0.3">
      <c r="B38" s="38"/>
      <c r="C38" s="40" t="s">
        <v>54</v>
      </c>
      <c r="D38" s="20"/>
      <c r="E38" s="20"/>
      <c r="F38" s="39"/>
      <c r="G38" s="39">
        <f>SUBTOTAL(9,G3:G34)</f>
        <v>1381</v>
      </c>
    </row>
  </sheetData>
  <sortState xmlns:xlrd2="http://schemas.microsoft.com/office/spreadsheetml/2017/richdata2" ref="B3:G34">
    <sortCondition ref="C3:C34"/>
    <sortCondition ref="E3:E34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B6"/>
  <sheetViews>
    <sheetView workbookViewId="0">
      <selection activeCell="B4" sqref="B4"/>
    </sheetView>
  </sheetViews>
  <sheetFormatPr defaultRowHeight="16.5" x14ac:dyDescent="0.3"/>
  <cols>
    <col min="1" max="1" width="11.875" customWidth="1"/>
    <col min="2" max="2" width="11.875" bestFit="1" customWidth="1"/>
  </cols>
  <sheetData>
    <row r="1" spans="1:2" x14ac:dyDescent="0.3">
      <c r="A1" t="s">
        <v>53</v>
      </c>
    </row>
    <row r="2" spans="1:2" x14ac:dyDescent="0.3">
      <c r="A2" s="11" t="s">
        <v>2</v>
      </c>
      <c r="B2" s="11" t="s">
        <v>19</v>
      </c>
    </row>
    <row r="3" spans="1:2" x14ac:dyDescent="0.3">
      <c r="A3" s="12" t="s">
        <v>13</v>
      </c>
      <c r="B3" s="13">
        <v>9169500</v>
      </c>
    </row>
    <row r="4" spans="1:2" x14ac:dyDescent="0.3">
      <c r="A4" s="12" t="s">
        <v>7</v>
      </c>
      <c r="B4" s="13">
        <v>34651200</v>
      </c>
    </row>
    <row r="5" spans="1:2" x14ac:dyDescent="0.3">
      <c r="A5" s="12" t="s">
        <v>16</v>
      </c>
      <c r="B5" s="13">
        <v>35082000</v>
      </c>
    </row>
    <row r="6" spans="1:2" x14ac:dyDescent="0.3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>
      <selection activeCell="I14" sqref="I14"/>
    </sheetView>
  </sheetViews>
  <sheetFormatPr defaultRowHeight="16.5" x14ac:dyDescent="0.3"/>
  <cols>
    <col min="1" max="1" width="4.5" customWidth="1"/>
    <col min="2" max="7" width="11.875" customWidth="1"/>
  </cols>
  <sheetData>
    <row r="4" spans="2:7" x14ac:dyDescent="0.3">
      <c r="B4" t="s">
        <v>31</v>
      </c>
    </row>
    <row r="5" spans="2:7" x14ac:dyDescent="0.3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3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3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3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3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3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3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3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3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3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3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서식적용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0</xdr:colOff>
                    <xdr:row>1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tabSelected="1" workbookViewId="0">
      <selection activeCell="K4" sqref="K4"/>
    </sheetView>
  </sheetViews>
  <sheetFormatPr defaultRowHeight="16.5" x14ac:dyDescent="0.3"/>
  <cols>
    <col min="1" max="1" width="11.125" bestFit="1" customWidth="1"/>
    <col min="8" max="8" width="14.5" customWidth="1"/>
  </cols>
  <sheetData>
    <row r="1" spans="1:10" x14ac:dyDescent="0.3">
      <c r="A1" t="s">
        <v>20</v>
      </c>
    </row>
    <row r="2" spans="1:10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3">
      <c r="A3" s="15"/>
      <c r="B3" s="14"/>
      <c r="C3" s="14"/>
      <c r="D3" s="16"/>
      <c r="E3" s="16"/>
      <c r="F3" s="16"/>
    </row>
    <row r="4" spans="1:10" x14ac:dyDescent="0.3">
      <c r="A4" s="15"/>
      <c r="B4" s="14"/>
      <c r="C4" s="14"/>
      <c r="D4" s="16"/>
      <c r="E4" s="16"/>
      <c r="F4" s="16"/>
    </row>
    <row r="5" spans="1:10" x14ac:dyDescent="0.3">
      <c r="A5" s="15"/>
      <c r="B5" s="14"/>
      <c r="C5" s="14"/>
      <c r="D5" s="16"/>
      <c r="E5" s="16"/>
      <c r="F5" s="16"/>
    </row>
    <row r="6" spans="1:10" x14ac:dyDescent="0.3">
      <c r="A6" s="15"/>
      <c r="B6" s="14"/>
      <c r="C6" s="14"/>
      <c r="D6" s="16"/>
      <c r="E6" s="16"/>
      <c r="F6" s="16"/>
    </row>
    <row r="7" spans="1:10" x14ac:dyDescent="0.3">
      <c r="A7" s="15"/>
      <c r="B7" s="14"/>
      <c r="C7" s="14"/>
      <c r="D7" s="16"/>
      <c r="E7" s="16"/>
      <c r="F7" s="16"/>
    </row>
    <row r="8" spans="1:10" x14ac:dyDescent="0.3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3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3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3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3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3">
      <c r="A13" s="14"/>
      <c r="B13" s="14"/>
      <c r="C13" s="14"/>
      <c r="D13" s="16"/>
      <c r="E13" s="16"/>
      <c r="F13" s="16"/>
    </row>
    <row r="14" spans="1:10" x14ac:dyDescent="0.3">
      <c r="A14" s="14"/>
      <c r="B14" s="14"/>
      <c r="C14" s="14"/>
      <c r="D14" s="16"/>
      <c r="E14" s="16"/>
      <c r="F14" s="16"/>
    </row>
    <row r="15" spans="1:10" x14ac:dyDescent="0.3">
      <c r="A15" s="14"/>
      <c r="B15" s="14"/>
      <c r="C15" s="14"/>
      <c r="D15" s="16"/>
      <c r="E15" s="16"/>
      <c r="F15" s="16"/>
    </row>
    <row r="16" spans="1:10" x14ac:dyDescent="0.3">
      <c r="A16" s="14"/>
      <c r="B16" s="14"/>
      <c r="C16" s="14"/>
      <c r="D16" s="16"/>
      <c r="E16" s="16"/>
      <c r="F16" s="16"/>
    </row>
    <row r="17" spans="1:6" x14ac:dyDescent="0.3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신정훈</cp:lastModifiedBy>
  <dcterms:created xsi:type="dcterms:W3CDTF">2023-08-09T00:13:15Z</dcterms:created>
  <dcterms:modified xsi:type="dcterms:W3CDTF">2024-07-24T08:35:46Z</dcterms:modified>
</cp:coreProperties>
</file>