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2024_컴활_1급_실기_기출문제집_실습예제_240710_update\길벗컴활1급기출\01 시험장따라하기\"/>
    </mc:Choice>
  </mc:AlternateContent>
  <xr:revisionPtr revIDLastSave="0" documentId="13_ncr:1_{D0C3358F-FDE8-4D78-B25F-F14205E034E1}" xr6:coauthVersionLast="47" xr6:coauthVersionMax="47" xr10:uidLastSave="{00000000-0000-0000-0000-000000000000}"/>
  <bookViews>
    <workbookView xWindow="-108" yWindow="-108" windowWidth="23256" windowHeight="12576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J20" i="3"/>
  <c r="M13" i="3" a="1"/>
  <c r="M13" i="3" s="1"/>
  <c r="M14" i="3" a="1"/>
  <c r="M14" i="3"/>
  <c r="M15" i="3" a="1"/>
  <c r="M15" i="3" s="1"/>
  <c r="M16" i="3" a="1"/>
  <c r="M16" i="3"/>
  <c r="M12" i="3" a="1"/>
  <c r="M12" i="3" s="1"/>
  <c r="L12" i="3" a="1"/>
  <c r="L12" i="3" s="1"/>
  <c r="L13" i="3" a="1"/>
  <c r="L13" i="3"/>
  <c r="L14" i="3" a="1"/>
  <c r="L14" i="3" s="1"/>
  <c r="L15" i="3" a="1"/>
  <c r="L15" i="3"/>
  <c r="L16" i="3" a="1"/>
  <c r="L16" i="3" s="1"/>
  <c r="K13" i="3" a="1"/>
  <c r="K13" i="3" s="1"/>
  <c r="K14" i="3" a="1"/>
  <c r="K14" i="3"/>
  <c r="K15" i="3" a="1"/>
  <c r="K15" i="3" s="1"/>
  <c r="K16" i="3" a="1"/>
  <c r="K16" i="3" s="1"/>
  <c r="K12" i="3" a="1"/>
  <c r="K12" i="3" s="1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B35" i="1"/>
  <c r="H5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29" i="3" a="1"/>
  <c r="H31" i="3" a="1"/>
  <c r="H33" i="3" a="1"/>
  <c r="H8" i="3" a="1"/>
  <c r="H16" i="3" a="1"/>
  <c r="H22" i="3" a="1"/>
  <c r="H26" i="3" a="1"/>
  <c r="H30" i="3" a="1"/>
  <c r="H6" i="3" a="1"/>
  <c r="H10" i="3" a="1"/>
  <c r="H12" i="3" a="1"/>
  <c r="H14" i="3" a="1"/>
  <c r="H18" i="3" a="1"/>
  <c r="H20" i="3" a="1"/>
  <c r="H24" i="3" a="1"/>
  <c r="H28" i="3" a="1"/>
  <c r="H32" i="3" a="1"/>
  <c r="H4" i="3" a="1"/>
  <c r="H32" i="3" l="1"/>
  <c r="H28" i="3"/>
  <c r="H24" i="3"/>
  <c r="H20" i="3"/>
  <c r="H18" i="3"/>
  <c r="H14" i="3"/>
  <c r="H12" i="3"/>
  <c r="H10" i="3"/>
  <c r="H6" i="3"/>
  <c r="H30" i="3"/>
  <c r="H26" i="3"/>
  <c r="H22" i="3"/>
  <c r="H16" i="3"/>
  <c r="H8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91B1AAA-B5D8-4BA3-B730-A15091C30009}" name="MS Access Database_Query" type="1" refreshedVersion="8" background="1">
    <dbPr connection="DSN=MS Access Database;DBQ=C:\Users\user\OneDrive\바탕 화면\2024_컴활_1급_실기_기출문제집_실습예제_240710_update\길벗컴활1급기출\01 시험장따라하기\학용품.accdb;DefaultDir=C:\Users\user\OneDrive\바탕 화면\2024_컴활_1급_실기_기출문제집_실습예제_240710_update\길벗컴활1급기출\01 시험장따라하기;DriverId=25;FIL=MS Access;MaxBufferSize=2048;PageTimeout=5;" command="SELECT 학용품판매.날짜, 학용품판매.문구점, 학용품판매.품목코드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<sst xmlns="http://schemas.openxmlformats.org/spreadsheetml/2006/main" count="552" uniqueCount="71">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</sst>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;0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9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41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  <a:endParaRPr lang="en-US" altLang="ko-KR" sz="2000">
              <a:latin typeface="굴림" panose="020B0600000101010101" pitchFamily="50" charset="-127"/>
              <a:ea typeface="굴림" panose="020B0600000101010101" pitchFamily="50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'기타작업-1'!$B$3:$B$5</c:f>
              <c:numCache>
                <c:formatCode>_(* #,##0_);_(* \(#,##0\);_(* "-"_);_(@_)</c:formatCode>
                <c:ptCount val="3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accent4">
                <a:satMod val="103000"/>
                <a:lumMod val="102000"/>
                <a:tint val="94000"/>
              </a:schemeClr>
            </a:gs>
            <a:gs pos="50000">
              <a:schemeClr val="accent4">
                <a:satMod val="110000"/>
                <a:lumMod val="100000"/>
                <a:shade val="100000"/>
              </a:schemeClr>
            </a:gs>
            <a:gs pos="100000">
              <a:schemeClr val="accent4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499.689669444444" backgroundQuery="1" createdVersion="8" refreshedVersion="8" minRefreshableVersion="3" recordCount="30" xr:uid="{6569E8DA-145D-4C12-ACFE-BC629F4D8A01}">
  <cacheSource type="external" connectionId="1"/>
  <cacheFields count="7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코드" numFmtId="0" sqlType="-9">
      <sharedItems count="4">
        <s v="C653"/>
        <s v="D381"/>
        <s v="E782"/>
        <s v="Z837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A8A889-C58B-4AB4-A205-AC9A17C0CA32}" name="피벗 테이블1" cacheId="2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3" baseItem="0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50"/>
  <sheetViews>
    <sheetView topLeftCell="A19" workbookViewId="0">
      <selection activeCell="N15" sqref="N15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AND(FIND("화",$C3),OR(MONTH($B3),MONTH($B3)))</f>
        <v>1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43831</v>
      </c>
      <c r="C38" s="3" t="s">
        <v>5</v>
      </c>
      <c r="D38" s="3" t="s">
        <v>6</v>
      </c>
      <c r="E38" s="3" t="s">
        <v>7</v>
      </c>
      <c r="F38" s="3">
        <v>1200</v>
      </c>
      <c r="G38" s="3">
        <v>46</v>
      </c>
    </row>
    <row r="39" spans="2:7" x14ac:dyDescent="0.4">
      <c r="B39" s="2">
        <v>43862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92</v>
      </c>
    </row>
    <row r="40" spans="2:7" x14ac:dyDescent="0.4">
      <c r="B40" s="2">
        <v>43889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29</v>
      </c>
    </row>
    <row r="41" spans="2:7" x14ac:dyDescent="0.4">
      <c r="B41" s="2">
        <v>43893</v>
      </c>
      <c r="C41" s="3" t="s">
        <v>5</v>
      </c>
      <c r="D41" s="3" t="s">
        <v>6</v>
      </c>
      <c r="E41" s="3" t="s">
        <v>7</v>
      </c>
      <c r="F41" s="3">
        <v>1200</v>
      </c>
      <c r="G41" s="3">
        <v>89</v>
      </c>
    </row>
    <row r="42" spans="2:7" x14ac:dyDescent="0.4">
      <c r="B42" s="2">
        <v>43921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57</v>
      </c>
    </row>
    <row r="43" spans="2:7" x14ac:dyDescent="0.4">
      <c r="B43" s="2">
        <v>43940</v>
      </c>
      <c r="C43" s="3" t="s">
        <v>14</v>
      </c>
      <c r="D43" s="3" t="s">
        <v>15</v>
      </c>
      <c r="E43" s="3" t="s">
        <v>16</v>
      </c>
      <c r="F43" s="3">
        <v>1000</v>
      </c>
      <c r="G43" s="3">
        <v>57</v>
      </c>
    </row>
    <row r="44" spans="2:7" x14ac:dyDescent="0.4">
      <c r="B44" s="2">
        <v>43948</v>
      </c>
      <c r="C44" s="3" t="s">
        <v>14</v>
      </c>
      <c r="D44" s="3" t="s">
        <v>9</v>
      </c>
      <c r="E44" s="3" t="s">
        <v>10</v>
      </c>
      <c r="F44" s="3">
        <v>5000</v>
      </c>
      <c r="G44" s="3">
        <v>54</v>
      </c>
    </row>
    <row r="45" spans="2:7" x14ac:dyDescent="0.4">
      <c r="B45" s="2">
        <v>43952</v>
      </c>
      <c r="C45" s="3" t="s">
        <v>14</v>
      </c>
      <c r="D45" s="3" t="s">
        <v>6</v>
      </c>
      <c r="E45" s="3" t="s">
        <v>7</v>
      </c>
      <c r="F45" s="3">
        <v>1200</v>
      </c>
      <c r="G45" s="3">
        <v>99</v>
      </c>
    </row>
    <row r="46" spans="2:7" x14ac:dyDescent="0.4">
      <c r="B46" s="2">
        <v>43975</v>
      </c>
      <c r="C46" s="3" t="s">
        <v>14</v>
      </c>
      <c r="D46" s="3" t="s">
        <v>15</v>
      </c>
      <c r="E46" s="3" t="s">
        <v>16</v>
      </c>
      <c r="F46" s="3">
        <v>1000</v>
      </c>
      <c r="G46" s="3">
        <v>38</v>
      </c>
    </row>
    <row r="47" spans="2:7" x14ac:dyDescent="0.4">
      <c r="B47" s="2">
        <v>43999</v>
      </c>
      <c r="C47" s="3" t="s">
        <v>5</v>
      </c>
      <c r="D47" s="3" t="s">
        <v>6</v>
      </c>
      <c r="E47" s="3" t="s">
        <v>7</v>
      </c>
      <c r="F47" s="3">
        <v>1200</v>
      </c>
      <c r="G47" s="3">
        <v>16</v>
      </c>
    </row>
    <row r="48" spans="2:7" x14ac:dyDescent="0.4">
      <c r="B48" s="2">
        <v>44023</v>
      </c>
      <c r="C48" s="3" t="s">
        <v>14</v>
      </c>
      <c r="D48" s="3" t="s">
        <v>9</v>
      </c>
      <c r="E48" s="3" t="s">
        <v>10</v>
      </c>
      <c r="F48" s="3">
        <v>5000</v>
      </c>
      <c r="G48" s="3">
        <v>22</v>
      </c>
    </row>
    <row r="49" spans="2:7" x14ac:dyDescent="0.4">
      <c r="B49" s="2">
        <v>44033</v>
      </c>
      <c r="C49" s="3" t="s">
        <v>5</v>
      </c>
      <c r="D49" s="3" t="s">
        <v>9</v>
      </c>
      <c r="E49" s="3" t="s">
        <v>10</v>
      </c>
      <c r="F49" s="3">
        <v>5000</v>
      </c>
      <c r="G49" s="3">
        <v>86</v>
      </c>
    </row>
    <row r="50" spans="2:7" x14ac:dyDescent="0.4">
      <c r="B50" s="2">
        <v>44043</v>
      </c>
      <c r="C50" s="3" t="s">
        <v>14</v>
      </c>
      <c r="D50" s="3" t="s">
        <v>15</v>
      </c>
      <c r="E50" s="3" t="s">
        <v>16</v>
      </c>
      <c r="F50" s="3">
        <v>1000</v>
      </c>
      <c r="G50" s="3">
        <v>29</v>
      </c>
    </row>
  </sheetData>
  <phoneticPr fontId="1" type="noConversion"/>
  <conditionalFormatting sqref="B3:G32">
    <cfRule type="expression" dxfId="0" priority="1">
      <formula>AND(ISEVEN(ROW($B3)),LEFT($D3,1)="E")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O16" sqref="O16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workbookViewId="0">
      <selection activeCell="Q7" sqref="Q7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3" max="13" width="8.796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$E4*$F4*(1-VLOOKUP($D4,$J$5:$O$8,MATCH($F4,$K$4:$O$4,1)))</f>
        <v>399900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$E5*$F5*(1-VLOOKUP($D5,$J$5:$O$8,MATCH($F5,$K$4:$O$4,1)))</f>
        <v>27550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36100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85000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1336500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1269000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948599.99999999988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385950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441750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 "판매수량없음")</f>
        <v>99</v>
      </c>
      <c r="L12" s="17">
        <f t="array" ref="L12">IFERROR(AVERAGE(IF(($B$4:$B$33=$J12)*($D$4:$D$33=L$11),$F$4:$F$33)), "판매수량없음")</f>
        <v>71.666666666666671</v>
      </c>
      <c r="M12" s="17" t="str" cm="1">
        <f t="array" ref="M12">TEXT(SUM(($B$4:$B$33=$J12)*1),"0건")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52440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 "판매수량없음")</f>
        <v>판매수량없음</v>
      </c>
      <c r="L13" s="17">
        <f t="array" ref="L13">IFERROR(AVERAGE(IF(($B$4:$B$33=$J13)*($D$4:$D$33=L$11),$F$4:$F$33)), "판매수량없음")</f>
        <v>79.2</v>
      </c>
      <c r="M13" s="17" t="str" cm="1">
        <f t="array" ref="M13">TEXT(SUM(($B$4:$B$33=$J13)*1),"0건")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142100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 "판매수량없음")</f>
        <v>57</v>
      </c>
      <c r="L14" s="17" t="str">
        <f t="array" ref="L14">IFERROR(AVERAGE(IF(($B$4:$B$33=$J14)*($D$4:$D$33=L$11),$F$4:$F$33)), "판매수량없음")</f>
        <v>판매수량없음</v>
      </c>
      <c r="M14" s="17" t="str" cm="1">
        <f t="array" ref="M14">TEXT(SUM(($B$4:$B$33=$J14)*1),"0건")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53010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 "판매수량없음")</f>
        <v>판매수량없음</v>
      </c>
      <c r="L15" s="17">
        <f t="array" ref="L15">IFERROR(AVERAGE(IF(($B$4:$B$33=$J15)*($D$4:$D$33=L$11),$F$4:$F$33)), "판매수량없음")</f>
        <v>24</v>
      </c>
      <c r="M15" s="17" t="str" cm="1">
        <f t="array" ref="M15">TEXT(SUM(($B$4:$B$33=$J15)*1),"0건")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 t="e">
        <f t="shared" si="0"/>
        <v>#VALUE!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 "판매수량없음")</f>
        <v>50.333333333333336</v>
      </c>
      <c r="L16" s="17">
        <f t="array" ref="L16">IFERROR(AVERAGE(IF(($B$4:$B$33=$J16)*($D$4:$D$33=L$11),$F$4:$F$33)), "판매수량없음")</f>
        <v>72</v>
      </c>
      <c r="M16" s="17" t="str" cm="1">
        <f t="array" ref="M16">TEXT(SUM(($B$4:$B$33=$J16)*1),"0건")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53010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256500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106920</v>
      </c>
      <c r="H19" s="17" t="str" cm="1">
        <f t="array" ref="H19">fn비고(A19)</f>
        <v>2019-2사분기</v>
      </c>
      <c r="J19" s="34" t="s">
        <v>26</v>
      </c>
      <c r="K19" s="34"/>
      <c r="L19" s="34"/>
      <c r="M19" s="3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96120</v>
      </c>
      <c r="H20" s="17" t="str" cm="1">
        <f t="array" ref="H20">fn비고(A20)</f>
        <v>2019-1사분기</v>
      </c>
      <c r="J20" s="35" t="str">
        <f>INDEX($D$4:$D$33,MATCH(MAX($F4),$F$4:$F$33,0),1)&amp;"-"&amp;INDEX($B$4:$B$33,MATCH(MAX($F4),$F$4:$F$33,0),1)</f>
        <v>크레파스-화진아트</v>
      </c>
      <c r="K20" s="35"/>
      <c r="L20" s="35"/>
      <c r="M20" s="35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294500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358050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63611.999999999993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972000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82800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1296000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205800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711450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107800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342000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 t="e">
        <f t="shared" si="0"/>
        <v>#VALUE!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1080000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1242000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L6" sqref="L6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11" width="14.8984375" bestFit="1" customWidth="1"/>
    <col min="12" max="19" width="11.796875" bestFit="1" customWidth="1"/>
    <col min="20" max="21" width="14.8984375" bestFit="1" customWidth="1"/>
    <col min="22" max="32" width="10.8984375" bestFit="1" customWidth="1"/>
    <col min="33" max="33" width="6.796875" bestFit="1" customWidth="1"/>
  </cols>
  <sheetData>
    <row r="2" spans="2:9" x14ac:dyDescent="0.4">
      <c r="D2" s="36" t="s">
        <v>56</v>
      </c>
      <c r="E2" s="36" t="s">
        <v>55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6" t="s">
        <v>1</v>
      </c>
      <c r="C4" s="36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8">
        <v>30000</v>
      </c>
      <c r="E5" s="37">
        <v>164</v>
      </c>
      <c r="F5" s="38">
        <v>20000</v>
      </c>
      <c r="G5" s="37">
        <v>35</v>
      </c>
      <c r="H5" s="38">
        <v>15000</v>
      </c>
      <c r="I5" s="37">
        <v>51</v>
      </c>
    </row>
    <row r="6" spans="2:9" x14ac:dyDescent="0.4">
      <c r="C6" t="s">
        <v>13</v>
      </c>
      <c r="D6" s="38">
        <v>30000</v>
      </c>
      <c r="E6" s="37">
        <v>164</v>
      </c>
      <c r="F6" s="38">
        <v>15000</v>
      </c>
      <c r="G6" s="37">
        <v>24</v>
      </c>
      <c r="H6" s="38">
        <v>15000</v>
      </c>
      <c r="I6" s="37">
        <v>51</v>
      </c>
    </row>
    <row r="7" spans="2:9" x14ac:dyDescent="0.4">
      <c r="C7" t="s">
        <v>10</v>
      </c>
      <c r="D7" s="38" t="s">
        <v>60</v>
      </c>
      <c r="E7" s="37" t="s">
        <v>60</v>
      </c>
      <c r="F7" s="38">
        <v>5000</v>
      </c>
      <c r="G7" s="37">
        <v>11</v>
      </c>
      <c r="H7" s="38" t="s">
        <v>60</v>
      </c>
      <c r="I7" s="37" t="s">
        <v>60</v>
      </c>
    </row>
    <row r="8" spans="2:9" x14ac:dyDescent="0.4">
      <c r="B8" t="s">
        <v>8</v>
      </c>
      <c r="D8" s="38">
        <v>65000</v>
      </c>
      <c r="E8" s="37">
        <v>461</v>
      </c>
      <c r="F8" s="38">
        <v>30000</v>
      </c>
      <c r="G8" s="37">
        <v>179</v>
      </c>
      <c r="H8" s="38">
        <v>15000</v>
      </c>
      <c r="I8" s="37">
        <v>92</v>
      </c>
    </row>
    <row r="9" spans="2:9" x14ac:dyDescent="0.4">
      <c r="C9" t="s">
        <v>13</v>
      </c>
      <c r="D9" s="38">
        <v>45000</v>
      </c>
      <c r="E9" s="37">
        <v>197</v>
      </c>
      <c r="F9" s="38">
        <v>30000</v>
      </c>
      <c r="G9" s="37">
        <v>179</v>
      </c>
      <c r="H9" s="38">
        <v>15000</v>
      </c>
      <c r="I9" s="37">
        <v>92</v>
      </c>
    </row>
    <row r="10" spans="2:9" x14ac:dyDescent="0.4">
      <c r="C10" t="s">
        <v>10</v>
      </c>
      <c r="D10" s="38">
        <v>20000</v>
      </c>
      <c r="E10" s="37">
        <v>264</v>
      </c>
      <c r="F10" s="38" t="s">
        <v>60</v>
      </c>
      <c r="G10" s="37" t="s">
        <v>60</v>
      </c>
      <c r="H10" s="38" t="s">
        <v>60</v>
      </c>
      <c r="I10" s="37" t="s">
        <v>60</v>
      </c>
    </row>
    <row r="11" spans="2:9" x14ac:dyDescent="0.4">
      <c r="B11" t="s">
        <v>11</v>
      </c>
      <c r="D11" s="38">
        <v>1200</v>
      </c>
      <c r="E11" s="37">
        <v>57</v>
      </c>
      <c r="F11" s="38">
        <v>1000</v>
      </c>
      <c r="G11" s="37">
        <v>99</v>
      </c>
      <c r="H11" s="38" t="s">
        <v>60</v>
      </c>
      <c r="I11" s="37" t="s">
        <v>60</v>
      </c>
    </row>
    <row r="12" spans="2:9" x14ac:dyDescent="0.4">
      <c r="C12" t="s">
        <v>7</v>
      </c>
      <c r="D12" s="38">
        <v>1200</v>
      </c>
      <c r="E12" s="37">
        <v>57</v>
      </c>
      <c r="F12" s="38" t="s">
        <v>60</v>
      </c>
      <c r="G12" s="37" t="s">
        <v>60</v>
      </c>
      <c r="H12" s="38" t="s">
        <v>60</v>
      </c>
      <c r="I12" s="37" t="s">
        <v>60</v>
      </c>
    </row>
    <row r="13" spans="2:9" x14ac:dyDescent="0.4">
      <c r="C13" t="s">
        <v>16</v>
      </c>
      <c r="D13" s="38" t="s">
        <v>60</v>
      </c>
      <c r="E13" s="37" t="s">
        <v>60</v>
      </c>
      <c r="F13" s="38">
        <v>1000</v>
      </c>
      <c r="G13" s="37">
        <v>99</v>
      </c>
      <c r="H13" s="38" t="s">
        <v>60</v>
      </c>
      <c r="I13" s="37" t="s">
        <v>60</v>
      </c>
    </row>
    <row r="14" spans="2:9" x14ac:dyDescent="0.4">
      <c r="B14" t="s">
        <v>14</v>
      </c>
      <c r="D14" s="38">
        <v>7000</v>
      </c>
      <c r="E14" s="37">
        <v>178</v>
      </c>
      <c r="F14" s="38">
        <v>8200</v>
      </c>
      <c r="G14" s="37">
        <v>248</v>
      </c>
      <c r="H14" s="38">
        <v>6000</v>
      </c>
      <c r="I14" s="37">
        <v>51</v>
      </c>
    </row>
    <row r="15" spans="2:9" x14ac:dyDescent="0.4">
      <c r="C15" t="s">
        <v>7</v>
      </c>
      <c r="D15" s="38" t="s">
        <v>60</v>
      </c>
      <c r="E15" s="37" t="s">
        <v>60</v>
      </c>
      <c r="F15" s="38">
        <v>1200</v>
      </c>
      <c r="G15" s="37">
        <v>99</v>
      </c>
      <c r="H15" s="38" t="s">
        <v>60</v>
      </c>
      <c r="I15" s="37" t="s">
        <v>60</v>
      </c>
    </row>
    <row r="16" spans="2:9" x14ac:dyDescent="0.4">
      <c r="C16" t="s">
        <v>16</v>
      </c>
      <c r="D16" s="38">
        <v>2000</v>
      </c>
      <c r="E16" s="37">
        <v>149</v>
      </c>
      <c r="F16" s="38">
        <v>2000</v>
      </c>
      <c r="G16" s="37">
        <v>95</v>
      </c>
      <c r="H16" s="38">
        <v>1000</v>
      </c>
      <c r="I16" s="37">
        <v>29</v>
      </c>
    </row>
    <row r="17" spans="2:9" x14ac:dyDescent="0.4">
      <c r="C17" t="s">
        <v>10</v>
      </c>
      <c r="D17" s="38">
        <v>5000</v>
      </c>
      <c r="E17" s="37">
        <v>29</v>
      </c>
      <c r="F17" s="38">
        <v>5000</v>
      </c>
      <c r="G17" s="37">
        <v>54</v>
      </c>
      <c r="H17" s="38">
        <v>5000</v>
      </c>
      <c r="I17" s="37">
        <v>22</v>
      </c>
    </row>
    <row r="18" spans="2:9" x14ac:dyDescent="0.4">
      <c r="B18" t="s">
        <v>5</v>
      </c>
      <c r="D18" s="38">
        <v>2400</v>
      </c>
      <c r="E18" s="37">
        <v>135</v>
      </c>
      <c r="F18" s="38">
        <v>1200</v>
      </c>
      <c r="G18" s="37">
        <v>16</v>
      </c>
      <c r="H18" s="38">
        <v>5000</v>
      </c>
      <c r="I18" s="37">
        <v>86</v>
      </c>
    </row>
    <row r="19" spans="2:9" x14ac:dyDescent="0.4">
      <c r="C19" t="s">
        <v>7</v>
      </c>
      <c r="D19" s="38">
        <v>2400</v>
      </c>
      <c r="E19" s="37">
        <v>135</v>
      </c>
      <c r="F19" s="38">
        <v>1200</v>
      </c>
      <c r="G19" s="37">
        <v>16</v>
      </c>
      <c r="H19" s="38" t="s">
        <v>60</v>
      </c>
      <c r="I19" s="37" t="s">
        <v>60</v>
      </c>
    </row>
    <row r="20" spans="2:9" x14ac:dyDescent="0.4">
      <c r="C20" t="s">
        <v>10</v>
      </c>
      <c r="D20" s="38" t="s">
        <v>60</v>
      </c>
      <c r="E20" s="37" t="s">
        <v>60</v>
      </c>
      <c r="F20" s="38" t="s">
        <v>60</v>
      </c>
      <c r="G20" s="37" t="s">
        <v>60</v>
      </c>
      <c r="H20" s="38">
        <v>5000</v>
      </c>
      <c r="I20" s="37">
        <v>86</v>
      </c>
    </row>
    <row r="21" spans="2:9" x14ac:dyDescent="0.4">
      <c r="B21" t="s">
        <v>52</v>
      </c>
      <c r="D21" s="38">
        <v>105600</v>
      </c>
      <c r="E21" s="37">
        <v>995</v>
      </c>
      <c r="F21" s="38">
        <v>60400</v>
      </c>
      <c r="G21" s="37">
        <v>577</v>
      </c>
      <c r="H21" s="38">
        <v>41000</v>
      </c>
      <c r="I21" s="37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K11" sqref="K11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40" t="s">
        <v>65</v>
      </c>
      <c r="F5" s="45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40" t="s">
        <v>66</v>
      </c>
      <c r="F7" s="45">
        <f>SUBTOTAL(3,F6:F6)</f>
        <v>1</v>
      </c>
      <c r="G7" s="24"/>
    </row>
    <row r="8" spans="2:7" outlineLevel="1" x14ac:dyDescent="0.4">
      <c r="B8" s="15"/>
      <c r="C8" s="39" t="s">
        <v>61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40" t="s">
        <v>65</v>
      </c>
      <c r="F14" s="45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40" t="s">
        <v>67</v>
      </c>
      <c r="F18" s="45">
        <f>SUBTOTAL(3,F15:F17)</f>
        <v>3</v>
      </c>
      <c r="G18" s="24"/>
    </row>
    <row r="19" spans="2:7" outlineLevel="1" x14ac:dyDescent="0.4">
      <c r="B19" s="15"/>
      <c r="C19" s="40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40" t="s">
        <v>65</v>
      </c>
      <c r="F21" s="45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40" t="s">
        <v>68</v>
      </c>
      <c r="F25" s="45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40" t="s">
        <v>67</v>
      </c>
      <c r="F28" s="45">
        <f>SUBTOTAL(3,F26:F27)</f>
        <v>2</v>
      </c>
      <c r="G28" s="24"/>
    </row>
    <row r="29" spans="2:7" outlineLevel="1" x14ac:dyDescent="0.4">
      <c r="B29" s="15"/>
      <c r="C29" s="40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40" t="s">
        <v>65</v>
      </c>
      <c r="F31" s="45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41"/>
      <c r="C35" s="42"/>
      <c r="D35" s="42"/>
      <c r="E35" s="44" t="s">
        <v>66</v>
      </c>
      <c r="F35" s="46">
        <f>SUBTOTAL(3,F32:F34)</f>
        <v>3</v>
      </c>
      <c r="G35" s="43"/>
    </row>
    <row r="36" spans="2:7" outlineLevel="1" x14ac:dyDescent="0.4">
      <c r="B36" s="41"/>
      <c r="C36" s="44" t="s">
        <v>64</v>
      </c>
      <c r="D36" s="42"/>
      <c r="E36" s="42"/>
      <c r="F36" s="43"/>
      <c r="G36" s="43">
        <f>SUBTOTAL(9,G30:G34)</f>
        <v>223</v>
      </c>
    </row>
    <row r="37" spans="2:7" x14ac:dyDescent="0.4">
      <c r="B37" s="41"/>
      <c r="C37" s="44"/>
      <c r="D37" s="42"/>
      <c r="E37" s="44" t="s">
        <v>69</v>
      </c>
      <c r="F37" s="46">
        <f>SUBTOTAL(3,F3:F34)</f>
        <v>21</v>
      </c>
      <c r="G37" s="43"/>
    </row>
    <row r="38" spans="2:7" x14ac:dyDescent="0.4">
      <c r="B38" s="41"/>
      <c r="C38" s="44" t="s">
        <v>52</v>
      </c>
      <c r="D38" s="42"/>
      <c r="E38" s="42"/>
      <c r="F38" s="43"/>
      <c r="G38" s="43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opLeftCell="A7" workbookViewId="0">
      <selection activeCell="N21" sqref="N21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L7" sqref="L7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7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7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7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7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7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7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7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7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7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8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/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70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학성 김</cp:lastModifiedBy>
  <dcterms:created xsi:type="dcterms:W3CDTF">2023-08-09T00:13:15Z</dcterms:created>
  <dcterms:modified xsi:type="dcterms:W3CDTF">2024-07-26T08:08:22Z</dcterms:modified>
</cp:coreProperties>
</file>