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udwm\OneDrive\문서\"/>
    </mc:Choice>
  </mc:AlternateContent>
  <xr:revisionPtr revIDLastSave="0" documentId="13_ncr:1_{8C70225A-D15D-4734-B6B8-06B36E964654}" xr6:coauthVersionLast="47" xr6:coauthVersionMax="47" xr10:uidLastSave="{00000000-0000-0000-0000-000000000000}"/>
  <bookViews>
    <workbookView xWindow="-110" yWindow="-110" windowWidth="19420" windowHeight="10300" firstSheet="3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M32" i="4"/>
  <c r="F32" i="4"/>
  <c r="F33" i="4"/>
  <c r="F34" i="4"/>
  <c r="F35" i="4"/>
  <c r="F36" i="4"/>
  <c r="F37" i="4"/>
  <c r="F38" i="4"/>
  <c r="F31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D28" i="5"/>
  <c r="D23" i="5"/>
  <c r="D18" i="5"/>
  <c r="D13" i="5"/>
  <c r="D8" i="5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 s="1"/>
  <c r="G17" i="5" s="1"/>
  <c r="F9" i="5"/>
  <c r="G9" i="5" s="1"/>
  <c r="G12" i="5" s="1"/>
  <c r="F5" i="5"/>
  <c r="G5" i="5" s="1"/>
  <c r="F19" i="5"/>
  <c r="G19" i="5" s="1"/>
  <c r="G22" i="5" s="1"/>
  <c r="F25" i="5"/>
  <c r="G25" i="5" s="1"/>
  <c r="F10" i="5"/>
  <c r="G10" i="5" s="1"/>
  <c r="F15" i="5"/>
  <c r="G15" i="5" s="1"/>
  <c r="F20" i="5"/>
  <c r="G20" i="5" s="1"/>
  <c r="F11" i="5"/>
  <c r="G11" i="5" s="1"/>
  <c r="F16" i="5"/>
  <c r="G16" i="5" s="1"/>
  <c r="F6" i="5"/>
  <c r="G6" i="5" s="1"/>
  <c r="F26" i="5"/>
  <c r="G26" i="5" s="1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D30" i="5" l="1"/>
  <c r="G7" i="5"/>
  <c r="G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권영은</author>
  </authors>
  <commentList>
    <comment ref="H8" authorId="0" shapeId="0" xr:uid="{D29C1019-3B30-4D0F-B3B8-A6D0A265DD37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<sst xmlns="http://schemas.openxmlformats.org/spreadsheetml/2006/main" count="427" uniqueCount="307">
  <si>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</si>
  <si>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</si>
  <si>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</si>
  <si>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</si>
  <si>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</si>
  <si>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</si>
  <si>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</si>
  <si>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</si>
  <si>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</si>
  <si>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</si>
  <si>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</si>
  <si>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</si>
  <si>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</si>
  <si>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</si>
  <si>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</si>
  <si>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</si>
  <si>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</si>
  <si>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</si>
  <si>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</si>
  <si>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</si>
  <si>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</si>
  <si>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</si>
  <si>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</si>
  <si>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</si>
  <si>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</si>
  <si>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</si>
  <si>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</si>
  <si>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</si>
  <si>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</si>
  <si>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</si>
  <si>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</si>
  <si>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</si>
  <si>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</si>
  <si>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</si>
  <si>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</si>
  <si>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</si>
  <si>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</si>
  <si>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</si>
  <si>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</si>
  <si>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</si>
  <si>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</si>
  <si>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</si>
  <si>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</si>
  <si>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</si>
  <si>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</si>
  <si>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</si>
  <si>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</si>
  <si>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</si>
  <si>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</si>
  <si>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</si>
  <si>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</si>
  <si>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</si>
  <si>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</si>
  <si>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</si>
  <si>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</si>
  <si>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</si>
  <si>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</si>
  <si>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</si>
  <si>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</si>
  <si>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</si>
  <si>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</si>
  <si>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</si>
  <si>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</si>
  <si>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</si>
  <si>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</si>
  <si>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</si>
  <si>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</si>
  <si>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</si>
  <si>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</si>
  <si>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</si>
  <si>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</si>
  <si>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</si>
  <si>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</si>
  <si>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</si>
  <si>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</si>
  <si>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</si>
  <si>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</si>
  <si>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</si>
  <si>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</si>
  <si>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</si>
  <si>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</si>
  <si>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</si>
  <si>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</si>
  <si>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</si>
  <si>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</si>
  <si>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</si>
  <si>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</si>
  <si>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</si>
  <si>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</si>
  <si>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</si>
  <si>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</si>
  <si>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</si>
  <si>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</si>
  <si>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</si>
  <si>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</si>
  <si>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</si>
  <si>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</si>
  <si>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</si>
  <si>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</si>
  <si>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</si>
  <si>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</si>
  <si>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</si>
  <si>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</si>
  <si>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</si>
  <si>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</si>
  <si>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</si>
  <si>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</si>
  <si>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</si>
  <si>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</si>
  <si>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</si>
  <si>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</si>
  <si>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</si>
  <si>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</si>
  <si>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</si>
  <si>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</si>
  <si>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</si>
  <si>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</si>
  <si>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</si>
  <si>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</si>
  <si>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</si>
  <si>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</si>
  <si>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</si>
  <si>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</si>
  <si>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</si>
  <si>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</si>
  <si>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</si>
  <si>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</si>
  <si>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</si>
  <si>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</si>
  <si>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</si>
  <si>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</si>
  <si>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</si>
  <si>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</si>
  <si>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</si>
  <si>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</si>
  <si>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</si>
  <si>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</si>
  <si>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</si>
  <si>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</si>
  <si>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</si>
  <si>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</si>
  <si>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</si>
  <si>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</si>
  <si>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</si>
  <si>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</si>
  <si>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</si>
  <si>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</si>
  <si>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</si>
  <si>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</si>
  <si>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</si>
  <si>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</si>
  <si>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</si>
  <si>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</si>
  <si>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</si>
  <si>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</si>
  <si>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</si>
  <si>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</si>
  <si>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</si>
  <si>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</si>
  <si>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</si>
  <si>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</si>
  <si>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</si>
  <si>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</si>
  <si>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</si>
  <si>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</si>
  <si>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</si>
  <si>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</si>
  <si>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</si>
  <si>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</si>
  <si>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</si>
  <si>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</si>
  <si>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</si>
  <si>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</si>
  <si>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</si>
  <si>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</si>
  <si>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</si>
  <si>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</si>
  <si>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</si>
  <si>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</si>
  <si>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</si>
  <si>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</si>
  <si>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</si>
  <si>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</si>
  <si>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</si>
  <si>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</si>
  <si>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</si>
  <si>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</si>
  <si>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</si>
  <si>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</si>
  <si>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</si>
  <si>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</si>
  <si>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</si>
  <si>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</si>
  <si>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</si>
  <si>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</si>
  <si>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</si>
  <si>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</si>
  <si>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</si>
  <si>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</si>
  <si>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</si>
  <si>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</si>
  <si>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</si>
  <si>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</si>
  <si>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</si>
  <si>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</si>
  <si>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</si>
  <si>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</si>
  <si>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</si>
  <si>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</si>
  <si>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</si>
  <si>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</si>
  <si>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</si>
  <si>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</si>
  <si>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</si>
  <si>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</si>
  <si>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</si>
  <si>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</si>
  <si>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</si>
  <si>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</si>
  <si>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</si>
  <si>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</si>
  <si>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</si>
  <si>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</si>
  <si>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</si>
  <si>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</si>
  <si>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</si>
  <si>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</si>
  <si>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</si>
  <si>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</si>
  <si>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</si>
  <si>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</si>
  <si>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</si>
  <si>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</si>
  <si>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</si>
  <si>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</si>
  <si>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</si>
  <si>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</si>
  <si>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</si>
  <si>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</si>
  <si>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</si>
  <si>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</si>
  <si>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</si>
  <si>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</si>
  <si>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</si>
  <si>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</si>
  <si>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</si>
  <si>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</si>
  <si>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</si>
  <si>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</si>
  <si>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</si>
  <si>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</si>
  <si>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</si>
  <si>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</si>
  <si>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</si>
  <si>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</si>
  <si>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</si>
  <si>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</si>
  <si>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</si>
  <si>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</si>
  <si>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</si>
  <si>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</si>
  <si>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</si>
  <si>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</si>
  <si>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</si>
  <si>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</si>
  <si>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</si>
  <si>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</si>
  <si>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</si>
  <si>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</si>
  <si>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</si>
  <si>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</si>
  <si>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</si>
  <si>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담당자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</si>
  <si>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</si>
  <si>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</si>
  <si>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</si>
  <si>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</si>
  <si>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</si>
  <si>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</si>
  <si>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</si>
  <si>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제품가</t>
    <phoneticPr fontId="1" type="noConversion"/>
  </si>
  <si>
    <t>주문량</t>
    <phoneticPr fontId="1" type="noConversion"/>
  </si>
  <si>
    <t>직위</t>
    <phoneticPr fontId="1" type="noConversion"/>
  </si>
  <si>
    <t>대리</t>
    <phoneticPr fontId="1" type="noConversion"/>
  </si>
  <si>
    <t>수령액</t>
    <phoneticPr fontId="1" type="noConversion"/>
  </si>
  <si>
    <t>&gt;=2,600,000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</si>
  <si>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</si>
  <si>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</si>
  <si>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</si>
  <si>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</si>
  <si>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</si>
  <si>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</si>
  <si>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</si>
  <si>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</si>
  <si>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</si>
  <si>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</si>
  <si>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</si>
  <si>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</si>
  <si>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분류</t>
    <phoneticPr fontId="1" type="noConversion"/>
  </si>
  <si>
    <t>(모두)</t>
  </si>
  <si>
    <t>행 레이블</t>
  </si>
  <si>
    <t>총합계</t>
  </si>
  <si>
    <t>열 레이블</t>
  </si>
  <si>
    <t>2월</t>
  </si>
  <si>
    <t>3월</t>
  </si>
  <si>
    <t>평균 : 결제금액</t>
  </si>
  <si>
    <t>평균 : 기본료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</si>
</sst>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81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rgb="FFFFFF00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9" fillId="4" borderId="9" xfId="0" applyFont="1" applyFill="1" applyBorder="1" applyAlignment="1">
      <alignment horizontal="center" vertical="center"/>
    </xf>
    <xf numFmtId="181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11" fillId="3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u="sng" baseline="0">
                <a:latin typeface="궁서체" panose="02030609000101010101" pitchFamily="17" charset="-127"/>
                <a:ea typeface="궁서체" panose="02030609000101010101" pitchFamily="17" charset="-127"/>
                <a:cs typeface="Cascadia Code SemiBold" panose="020B0609020000020004" pitchFamily="49" charset="0"/>
              </a:rPr>
              <a:t>자동차 렌트 요금 현황</a:t>
            </a:r>
            <a:endParaRPr lang="en-US" altLang="ko-KR" sz="1600" u="sng" baseline="0">
              <a:latin typeface="궁서체" panose="02030609000101010101" pitchFamily="17" charset="-127"/>
              <a:ea typeface="궁서체" panose="02030609000101010101" pitchFamily="17" charset="-127"/>
              <a:cs typeface="Cascadia Code SemiBold" panose="020B0609020000020004" pitchFamily="49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E4-4CB9-9075-6965A580B8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E4-4CB9-9075-6965A580B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654050</xdr:colOff>
          <xdr:row>2</xdr:row>
          <xdr:rowOff>6350</xdr:rowOff>
        </xdr:from>
        <xdr:to>
          <xdr:col>9</xdr:col>
          <xdr:colOff>635000</xdr:colOff>
          <xdr:row>3</xdr:row>
          <xdr:rowOff>190500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flat" cmpd="sng" algn="ctr">
              <a:prstDash val="solid"/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19050</xdr:colOff>
      <xdr:row>5</xdr:row>
      <xdr:rowOff>6350</xdr:rowOff>
    </xdr:from>
    <xdr:to>
      <xdr:col>9</xdr:col>
      <xdr:colOff>628650</xdr:colOff>
      <xdr:row>6</xdr:row>
      <xdr:rowOff>196850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28861786-B9FE-1F22-6595-EAC748379C5D}"/>
            </a:ext>
          </a:extLst>
        </xdr:cNvPr>
        <xdr:cNvSpPr/>
      </xdr:nvSpPr>
      <xdr:spPr>
        <a:xfrm>
          <a:off x="5302250" y="1136650"/>
          <a:ext cx="1270000" cy="4064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권영은" refreshedDate="46155.86250520833" createdVersion="8" refreshedVersion="8" minRefreshableVersion="3" recordCount="10" xr:uid="{D9107D0B-0417-4F6D-8297-D04A1CD02DA9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5-02-07T00:00:00" maxDate="2025-03-24T00:00:00" count="10">
        <d v="2025-02-07T00:00:00"/>
        <d v="2025-02-10T00:00:00"/>
        <d v="2025-02-24T00:00:00"/>
        <d v="2025-03-03T00:00:00"/>
        <d v="2025-03-07T00:00:00"/>
        <d v="2025-03-10T00:00:00"/>
        <d v="2025-03-15T00:00:00"/>
        <d v="2025-03-17T00:00:00"/>
        <d v="2025-03-22T00:00:00"/>
        <d v="2025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5-02-07T00:00:00" endDate="2025-03-24T00:00:00"/>
        <groupItems count="14">
          <s v="&lt;2025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0B2374-4D68-4E55-B796-EF7481B4DE7E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5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결제금액" fld="7" subtotal="average" baseField="2" baseItem="0" numFmtId="178"/>
    <dataField name="평균 : 기본료" fld="3" subtotal="average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10"/>
  <sheetViews>
    <sheetView workbookViewId="0">
      <selection activeCell="A3" sqref="A3:F10"/>
    </sheetView>
  </sheetViews>
  <sheetFormatPr defaultRowHeight="17" x14ac:dyDescent="0.45"/>
  <cols>
    <col min="2" max="2" width="11.08203125" bestFit="1" customWidth="1"/>
    <col min="3" max="3" width="11.75" bestFit="1" customWidth="1"/>
    <col min="5" max="5" width="9.33203125" bestFit="1" customWidth="1"/>
  </cols>
  <sheetData>
    <row r="1" spans="1:6" x14ac:dyDescent="0.45">
      <c r="A1" t="s">
        <v>0</v>
      </c>
    </row>
    <row r="3" spans="1:6" x14ac:dyDescent="0.45">
      <c r="A3" s="1" t="s">
        <v>255</v>
      </c>
      <c r="B3" s="1" t="s">
        <v>263</v>
      </c>
      <c r="C3" s="1" t="s">
        <v>264</v>
      </c>
      <c r="D3" s="1" t="s">
        <v>272</v>
      </c>
      <c r="E3" s="1" t="s">
        <v>280</v>
      </c>
      <c r="F3" s="1" t="s">
        <v>281</v>
      </c>
    </row>
    <row r="4" spans="1:6" x14ac:dyDescent="0.45">
      <c r="A4" s="1" t="s">
        <v>256</v>
      </c>
      <c r="B4" s="2">
        <v>45942</v>
      </c>
      <c r="C4" s="1" t="s">
        <v>265</v>
      </c>
      <c r="D4" s="1" t="s">
        <v>273</v>
      </c>
      <c r="E4" s="3">
        <v>148000</v>
      </c>
      <c r="F4" s="1">
        <v>250</v>
      </c>
    </row>
    <row r="5" spans="1:6" x14ac:dyDescent="0.45">
      <c r="A5" s="1" t="s">
        <v>257</v>
      </c>
      <c r="B5" s="2">
        <v>45942</v>
      </c>
      <c r="C5" s="1" t="s">
        <v>266</v>
      </c>
      <c r="D5" s="1" t="s">
        <v>274</v>
      </c>
      <c r="E5" s="3">
        <v>110000</v>
      </c>
      <c r="F5" s="1">
        <v>300</v>
      </c>
    </row>
    <row r="6" spans="1:6" x14ac:dyDescent="0.45">
      <c r="A6" s="1" t="s">
        <v>258</v>
      </c>
      <c r="B6" s="2">
        <v>45943</v>
      </c>
      <c r="C6" s="1" t="s">
        <v>267</v>
      </c>
      <c r="D6" s="1" t="s">
        <v>275</v>
      </c>
      <c r="E6" s="3">
        <v>250000</v>
      </c>
      <c r="F6" s="1">
        <v>200</v>
      </c>
    </row>
    <row r="7" spans="1:6" x14ac:dyDescent="0.45">
      <c r="A7" s="1" t="s">
        <v>259</v>
      </c>
      <c r="B7" s="2">
        <v>45943</v>
      </c>
      <c r="C7" s="1" t="s">
        <v>268</v>
      </c>
      <c r="D7" s="1" t="s">
        <v>276</v>
      </c>
      <c r="E7" s="3">
        <v>80000</v>
      </c>
      <c r="F7" s="1">
        <v>500</v>
      </c>
    </row>
    <row r="8" spans="1:6" x14ac:dyDescent="0.45">
      <c r="A8" s="1" t="s">
        <v>260</v>
      </c>
      <c r="B8" s="2">
        <v>45944</v>
      </c>
      <c r="C8" s="1" t="s">
        <v>269</v>
      </c>
      <c r="D8" s="1" t="s">
        <v>277</v>
      </c>
      <c r="E8" s="3">
        <v>270000</v>
      </c>
      <c r="F8" s="1">
        <v>100</v>
      </c>
    </row>
    <row r="9" spans="1:6" x14ac:dyDescent="0.45">
      <c r="A9" s="1" t="s">
        <v>261</v>
      </c>
      <c r="B9" s="2">
        <v>45945</v>
      </c>
      <c r="C9" s="1" t="s">
        <v>270</v>
      </c>
      <c r="D9" s="1" t="s">
        <v>278</v>
      </c>
      <c r="E9" s="3">
        <v>160000</v>
      </c>
      <c r="F9" s="1">
        <v>260</v>
      </c>
    </row>
    <row r="10" spans="1:6" x14ac:dyDescent="0.45">
      <c r="A10" s="1" t="s">
        <v>262</v>
      </c>
      <c r="B10" s="2">
        <v>45945</v>
      </c>
      <c r="C10" s="1" t="s">
        <v>271</v>
      </c>
      <c r="D10" s="1" t="s">
        <v>279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5"/>
  <sheetViews>
    <sheetView workbookViewId="0">
      <selection activeCell="I11" sqref="I11"/>
    </sheetView>
  </sheetViews>
  <sheetFormatPr defaultRowHeight="17" x14ac:dyDescent="0.45"/>
  <cols>
    <col min="1" max="1" width="10.4140625" bestFit="1" customWidth="1"/>
    <col min="3" max="3" width="10.4140625" bestFit="1" customWidth="1"/>
    <col min="6" max="6" width="11.33203125" bestFit="1" customWidth="1"/>
  </cols>
  <sheetData>
    <row r="1" spans="1:8" ht="21" x14ac:dyDescent="0.45">
      <c r="A1" s="18" t="s">
        <v>120</v>
      </c>
      <c r="B1" s="18"/>
      <c r="C1" s="18"/>
      <c r="D1" s="18"/>
      <c r="E1" s="18"/>
      <c r="F1" s="18"/>
      <c r="G1" s="18"/>
      <c r="H1" s="18"/>
    </row>
    <row r="2" spans="1:8" ht="17.5" thickBot="1" x14ac:dyDescent="0.5"/>
    <row r="3" spans="1:8" x14ac:dyDescent="0.45">
      <c r="A3" s="21" t="s">
        <v>2</v>
      </c>
      <c r="B3" s="22" t="s">
        <v>121</v>
      </c>
      <c r="C3" s="22" t="s">
        <v>122</v>
      </c>
      <c r="D3" s="22" t="s">
        <v>123</v>
      </c>
      <c r="E3" s="22" t="s">
        <v>124</v>
      </c>
      <c r="F3" s="22" t="s">
        <v>125</v>
      </c>
      <c r="G3" s="22" t="s">
        <v>126</v>
      </c>
      <c r="H3" s="23" t="s">
        <v>127</v>
      </c>
    </row>
    <row r="4" spans="1:8" x14ac:dyDescent="0.45">
      <c r="A4" s="24" t="s">
        <v>128</v>
      </c>
      <c r="B4" s="19">
        <v>160</v>
      </c>
      <c r="C4" s="7">
        <v>16</v>
      </c>
      <c r="D4" s="7">
        <v>200</v>
      </c>
      <c r="E4" s="7">
        <v>186</v>
      </c>
      <c r="F4" s="19">
        <v>29760</v>
      </c>
      <c r="G4" s="20">
        <v>3274</v>
      </c>
      <c r="H4" s="25">
        <v>26486</v>
      </c>
    </row>
    <row r="5" spans="1:8" x14ac:dyDescent="0.45">
      <c r="A5" s="24" t="s">
        <v>129</v>
      </c>
      <c r="B5" s="19">
        <v>300</v>
      </c>
      <c r="C5" s="7">
        <v>9</v>
      </c>
      <c r="D5" s="7">
        <v>250</v>
      </c>
      <c r="E5" s="7">
        <v>204</v>
      </c>
      <c r="F5" s="19">
        <v>61200</v>
      </c>
      <c r="G5" s="20">
        <v>6732</v>
      </c>
      <c r="H5" s="25">
        <v>54468</v>
      </c>
    </row>
    <row r="6" spans="1:8" x14ac:dyDescent="0.45">
      <c r="A6" s="24" t="s">
        <v>130</v>
      </c>
      <c r="B6" s="19">
        <v>30</v>
      </c>
      <c r="C6" s="7">
        <v>15</v>
      </c>
      <c r="D6" s="7">
        <v>300</v>
      </c>
      <c r="E6" s="7">
        <v>292</v>
      </c>
      <c r="F6" s="19">
        <v>8760</v>
      </c>
      <c r="G6" s="20">
        <v>964</v>
      </c>
      <c r="H6" s="25">
        <v>7796</v>
      </c>
    </row>
    <row r="7" spans="1:8" x14ac:dyDescent="0.45">
      <c r="A7" s="24" t="s">
        <v>131</v>
      </c>
      <c r="B7" s="19">
        <v>25</v>
      </c>
      <c r="C7" s="7">
        <v>11</v>
      </c>
      <c r="D7" s="7">
        <v>300</v>
      </c>
      <c r="E7" s="7">
        <v>211</v>
      </c>
      <c r="F7" s="19">
        <v>5275</v>
      </c>
      <c r="G7" s="20">
        <v>580</v>
      </c>
      <c r="H7" s="25">
        <v>4695</v>
      </c>
    </row>
    <row r="8" spans="1:8" x14ac:dyDescent="0.45">
      <c r="A8" s="24" t="s">
        <v>132</v>
      </c>
      <c r="B8" s="19">
        <v>400</v>
      </c>
      <c r="C8" s="7">
        <v>9</v>
      </c>
      <c r="D8" s="7">
        <v>250</v>
      </c>
      <c r="E8" s="7">
        <v>253</v>
      </c>
      <c r="F8" s="19">
        <v>101200</v>
      </c>
      <c r="G8" s="20">
        <v>11132</v>
      </c>
      <c r="H8" s="25">
        <v>90068</v>
      </c>
    </row>
    <row r="9" spans="1:8" x14ac:dyDescent="0.45">
      <c r="A9" s="24" t="s">
        <v>133</v>
      </c>
      <c r="B9" s="19">
        <v>100</v>
      </c>
      <c r="C9" s="7">
        <v>20</v>
      </c>
      <c r="D9" s="7">
        <v>150</v>
      </c>
      <c r="E9" s="7">
        <v>135</v>
      </c>
      <c r="F9" s="19">
        <v>13500</v>
      </c>
      <c r="G9" s="20">
        <v>1485</v>
      </c>
      <c r="H9" s="25">
        <v>12015</v>
      </c>
    </row>
    <row r="10" spans="1:8" x14ac:dyDescent="0.45">
      <c r="A10" s="24" t="s">
        <v>134</v>
      </c>
      <c r="B10" s="19">
        <v>80</v>
      </c>
      <c r="C10" s="7">
        <v>21</v>
      </c>
      <c r="D10" s="7">
        <v>300</v>
      </c>
      <c r="E10" s="7">
        <v>288</v>
      </c>
      <c r="F10" s="19">
        <v>23040</v>
      </c>
      <c r="G10" s="20">
        <v>2534</v>
      </c>
      <c r="H10" s="25">
        <v>20506</v>
      </c>
    </row>
    <row r="11" spans="1:8" x14ac:dyDescent="0.45">
      <c r="A11" s="24" t="s">
        <v>135</v>
      </c>
      <c r="B11" s="19">
        <v>75</v>
      </c>
      <c r="C11" s="7">
        <v>11</v>
      </c>
      <c r="D11" s="7">
        <v>150</v>
      </c>
      <c r="E11" s="7">
        <v>120</v>
      </c>
      <c r="F11" s="19">
        <v>9000</v>
      </c>
      <c r="G11" s="20">
        <v>990</v>
      </c>
      <c r="H11" s="25">
        <v>8010</v>
      </c>
    </row>
    <row r="12" spans="1:8" x14ac:dyDescent="0.45">
      <c r="A12" s="24" t="s">
        <v>136</v>
      </c>
      <c r="B12" s="19">
        <v>60</v>
      </c>
      <c r="C12" s="7">
        <v>20</v>
      </c>
      <c r="D12" s="7">
        <v>150</v>
      </c>
      <c r="E12" s="7">
        <v>162</v>
      </c>
      <c r="F12" s="19">
        <v>9720</v>
      </c>
      <c r="G12" s="20">
        <v>1069</v>
      </c>
      <c r="H12" s="25">
        <v>8651</v>
      </c>
    </row>
    <row r="13" spans="1:8" x14ac:dyDescent="0.45">
      <c r="A13" s="24" t="s">
        <v>137</v>
      </c>
      <c r="B13" s="19">
        <v>200</v>
      </c>
      <c r="C13" s="7">
        <v>19</v>
      </c>
      <c r="D13" s="7">
        <v>200</v>
      </c>
      <c r="E13" s="7">
        <v>201</v>
      </c>
      <c r="F13" s="19">
        <v>40200</v>
      </c>
      <c r="G13" s="20">
        <v>4422</v>
      </c>
      <c r="H13" s="25">
        <v>35778</v>
      </c>
    </row>
    <row r="14" spans="1:8" x14ac:dyDescent="0.45">
      <c r="A14" s="24" t="s">
        <v>138</v>
      </c>
      <c r="B14" s="19">
        <v>120</v>
      </c>
      <c r="C14" s="7">
        <v>17</v>
      </c>
      <c r="D14" s="7">
        <v>150</v>
      </c>
      <c r="E14" s="7">
        <v>138</v>
      </c>
      <c r="F14" s="19">
        <v>16560</v>
      </c>
      <c r="G14" s="20">
        <v>1822</v>
      </c>
      <c r="H14" s="25">
        <v>14738</v>
      </c>
    </row>
    <row r="15" spans="1:8" ht="17.5" thickBot="1" x14ac:dyDescent="0.5">
      <c r="A15" s="26" t="s">
        <v>139</v>
      </c>
      <c r="B15" s="27">
        <v>320</v>
      </c>
      <c r="C15" s="28">
        <v>8</v>
      </c>
      <c r="D15" s="28">
        <v>200</v>
      </c>
      <c r="E15" s="28">
        <v>199</v>
      </c>
      <c r="F15" s="27">
        <v>63680</v>
      </c>
      <c r="G15" s="29">
        <v>7005</v>
      </c>
      <c r="H15" s="30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28"/>
  <sheetViews>
    <sheetView topLeftCell="A2" workbookViewId="0">
      <selection activeCell="A22" sqref="A22:E24"/>
    </sheetView>
  </sheetViews>
  <sheetFormatPr defaultRowHeight="17" x14ac:dyDescent="0.45"/>
  <cols>
    <col min="4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13" t="s">
        <v>140</v>
      </c>
      <c r="B1" s="13"/>
      <c r="C1" s="13"/>
      <c r="D1" s="13"/>
      <c r="E1" s="13"/>
      <c r="F1" s="13"/>
      <c r="G1" s="13"/>
    </row>
    <row r="3" spans="1:7" x14ac:dyDescent="0.45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5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5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5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5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5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5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5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5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5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5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5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5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5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5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5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5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5">
      <c r="A22" s="31" t="s">
        <v>282</v>
      </c>
      <c r="B22" s="31" t="s">
        <v>284</v>
      </c>
    </row>
    <row r="23" spans="1:7" x14ac:dyDescent="0.45">
      <c r="A23" s="31" t="s">
        <v>283</v>
      </c>
      <c r="B23" s="32" t="s">
        <v>285</v>
      </c>
    </row>
    <row r="26" spans="1:7" x14ac:dyDescent="0.45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5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5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M38"/>
  <sheetViews>
    <sheetView workbookViewId="0">
      <selection activeCell="F26" sqref="F26"/>
    </sheetView>
  </sheetViews>
  <sheetFormatPr defaultRowHeight="17" x14ac:dyDescent="0.45"/>
  <cols>
    <col min="7" max="7" width="3.58203125" customWidth="1"/>
    <col min="10" max="10" width="10.4140625" bestFit="1" customWidth="1"/>
    <col min="12" max="12" width="10.4140625" bestFit="1" customWidth="1"/>
  </cols>
  <sheetData>
    <row r="1" spans="1:12" x14ac:dyDescent="0.45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5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5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IF(_xlfn.RANK.EQ(E3,$E$3:$E$12,0)=1,"금상",IF(_xlfn.RANK.EQ(E3,$E$3:$E$12,0)=2,"은상",IF(_xlfn.RANK.EQ(E3,$E$3:$E$12,0)=3,"동상","")))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HLOOKUP(LEFT(I3,1),$H$15:$L$16,2,FALSE)</f>
        <v>오피스텔</v>
      </c>
    </row>
    <row r="4" spans="1:12" x14ac:dyDescent="0.45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IF(_xlfn.RANK.EQ(E4,$E$3:$E$12,0)=1,"금상",IF(_xlfn.RANK.EQ(E4,$E$3:$E$12,0)=2,"은상",IF(_xlfn.RANK.EQ(E4,$E$3:$E$12,0)=3,"동상","")))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HLOOKUP(LEFT(I4,1),$H$15:$L$16,2,FALSE)</f>
        <v>빌라</v>
      </c>
    </row>
    <row r="5" spans="1:12" x14ac:dyDescent="0.45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5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5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5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5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5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5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5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5">
      <c r="A14" s="5" t="s">
        <v>46</v>
      </c>
      <c r="B14" s="6" t="s">
        <v>47</v>
      </c>
      <c r="H14" t="s">
        <v>65</v>
      </c>
    </row>
    <row r="15" spans="1:12" x14ac:dyDescent="0.45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5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5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5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5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5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5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5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5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5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5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5">
      <c r="C26" s="7" t="s">
        <v>255</v>
      </c>
      <c r="D26" s="16" t="s">
        <v>83</v>
      </c>
      <c r="E26" s="17"/>
      <c r="F26" s="7"/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5">
      <c r="C27" s="7" t="s">
        <v>256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5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5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5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5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 t="str">
        <f>CHOOSE(MID(D31,8,1),"남","여","남","여")</f>
        <v>남</v>
      </c>
    </row>
    <row r="32" spans="1:13" x14ac:dyDescent="0.45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 t="str">
        <f t="shared" ref="F32:F38" si="4">CHOOSE(MID(D32,8,1),"남","여","남","여")</f>
        <v>여</v>
      </c>
      <c r="K32" s="16" t="s">
        <v>84</v>
      </c>
      <c r="L32" s="17"/>
      <c r="M32" s="7" t="str">
        <f>COUNTIFS(M19:M30,"합격",I19:I30,"남자")&amp;"명"</f>
        <v>4명</v>
      </c>
    </row>
    <row r="33" spans="1:6" x14ac:dyDescent="0.45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 t="str">
        <f t="shared" si="4"/>
        <v>여</v>
      </c>
    </row>
    <row r="34" spans="1:6" x14ac:dyDescent="0.45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 t="str">
        <f t="shared" si="4"/>
        <v>남</v>
      </c>
    </row>
    <row r="35" spans="1:6" x14ac:dyDescent="0.45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 t="str">
        <f t="shared" si="4"/>
        <v>여</v>
      </c>
    </row>
    <row r="36" spans="1:6" x14ac:dyDescent="0.45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 t="str">
        <f t="shared" si="4"/>
        <v>여</v>
      </c>
    </row>
    <row r="37" spans="1:6" x14ac:dyDescent="0.45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 t="str">
        <f t="shared" si="4"/>
        <v>남</v>
      </c>
    </row>
    <row r="38" spans="1:6" x14ac:dyDescent="0.45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G30"/>
  <sheetViews>
    <sheetView tabSelected="1" workbookViewId="0">
      <selection activeCell="H7" sqref="H7"/>
    </sheetView>
  </sheetViews>
  <sheetFormatPr defaultRowHeight="17" outlineLevelRow="3" x14ac:dyDescent="0.45"/>
  <cols>
    <col min="1" max="1" width="14.08203125" bestFit="1" customWidth="1"/>
    <col min="2" max="2" width="14.33203125" bestFit="1" customWidth="1"/>
    <col min="3" max="4" width="8.6640625" customWidth="1"/>
    <col min="5" max="6" width="10.58203125" bestFit="1" customWidth="1"/>
    <col min="7" max="7" width="11.6640625" bestFit="1" customWidth="1"/>
  </cols>
  <sheetData>
    <row r="1" spans="1:7" ht="21" x14ac:dyDescent="0.45">
      <c r="A1" s="13" t="s">
        <v>171</v>
      </c>
      <c r="B1" s="13"/>
      <c r="C1" s="13"/>
      <c r="D1" s="13"/>
      <c r="E1" s="13"/>
      <c r="F1" s="13"/>
      <c r="G1" s="13"/>
    </row>
    <row r="3" spans="1:7" x14ac:dyDescent="0.45">
      <c r="A3" s="7" t="s">
        <v>298</v>
      </c>
      <c r="B3" s="7" t="s">
        <v>172</v>
      </c>
      <c r="C3" s="7" t="s">
        <v>121</v>
      </c>
      <c r="D3" s="7" t="s">
        <v>124</v>
      </c>
      <c r="E3" s="7" t="s">
        <v>173</v>
      </c>
      <c r="F3" s="7" t="s">
        <v>174</v>
      </c>
      <c r="G3" s="7" t="s">
        <v>175</v>
      </c>
    </row>
    <row r="4" spans="1:7" outlineLevel="3" x14ac:dyDescent="0.45">
      <c r="A4" s="7" t="s">
        <v>178</v>
      </c>
      <c r="B4" s="7" t="s">
        <v>179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5">
      <c r="A5" s="7" t="s">
        <v>178</v>
      </c>
      <c r="B5" s="7" t="s">
        <v>184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5">
      <c r="A6" s="7" t="s">
        <v>178</v>
      </c>
      <c r="B6" s="7" t="s">
        <v>193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5">
      <c r="A7" s="33" t="s">
        <v>292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5">
      <c r="A8" s="33" t="s">
        <v>286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5">
      <c r="A9" s="7" t="s">
        <v>182</v>
      </c>
      <c r="B9" s="7" t="s">
        <v>183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5">
      <c r="A10" s="7" t="s">
        <v>182</v>
      </c>
      <c r="B10" s="7" t="s">
        <v>188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5">
      <c r="A11" s="7" t="s">
        <v>182</v>
      </c>
      <c r="B11" s="7" t="s">
        <v>191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5">
      <c r="A12" s="33" t="s">
        <v>293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5">
      <c r="A13" s="33" t="s">
        <v>287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5">
      <c r="A14" s="7" t="s">
        <v>180</v>
      </c>
      <c r="B14" s="7" t="s">
        <v>181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5">
      <c r="A15" s="7" t="s">
        <v>180</v>
      </c>
      <c r="B15" s="7" t="s">
        <v>189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5">
      <c r="A16" s="7" t="s">
        <v>180</v>
      </c>
      <c r="B16" s="7" t="s">
        <v>192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5">
      <c r="A17" s="33" t="s">
        <v>294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5">
      <c r="A18" s="33" t="s">
        <v>288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5">
      <c r="A19" s="7" t="s">
        <v>185</v>
      </c>
      <c r="B19" s="7" t="s">
        <v>186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5">
      <c r="A20" s="7" t="s">
        <v>185</v>
      </c>
      <c r="B20" s="7" t="s">
        <v>190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5">
      <c r="A21" s="7" t="s">
        <v>185</v>
      </c>
      <c r="B21" s="7" t="s">
        <v>195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5">
      <c r="A22" s="33" t="s">
        <v>295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5">
      <c r="A23" s="33" t="s">
        <v>289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5">
      <c r="A24" s="7" t="s">
        <v>176</v>
      </c>
      <c r="B24" s="7" t="s">
        <v>177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5">
      <c r="A25" s="7" t="s">
        <v>176</v>
      </c>
      <c r="B25" s="7" t="s">
        <v>187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5">
      <c r="A26" s="7" t="s">
        <v>176</v>
      </c>
      <c r="B26" s="7" t="s">
        <v>194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5">
      <c r="A27" s="36" t="s">
        <v>296</v>
      </c>
      <c r="B27" s="34"/>
      <c r="C27" s="35"/>
      <c r="D27" s="35"/>
      <c r="E27" s="35"/>
      <c r="F27" s="35"/>
      <c r="G27" s="35">
        <f>SUBTOTAL(1,G24:G26)</f>
        <v>19075333.333333332</v>
      </c>
    </row>
    <row r="28" spans="1:7" outlineLevel="1" x14ac:dyDescent="0.45">
      <c r="A28" s="36" t="s">
        <v>290</v>
      </c>
      <c r="B28" s="34"/>
      <c r="C28" s="35"/>
      <c r="D28" s="35">
        <f>SUBTOTAL(4,D24:D26)</f>
        <v>1793</v>
      </c>
      <c r="E28" s="35"/>
      <c r="F28" s="35"/>
      <c r="G28" s="35"/>
    </row>
    <row r="29" spans="1:7" x14ac:dyDescent="0.45">
      <c r="A29" s="36" t="s">
        <v>297</v>
      </c>
      <c r="B29" s="34"/>
      <c r="C29" s="35"/>
      <c r="D29" s="35"/>
      <c r="E29" s="35"/>
      <c r="F29" s="35"/>
      <c r="G29" s="35">
        <f>SUBTOTAL(1,G4:G26)</f>
        <v>28250933.333333332</v>
      </c>
    </row>
    <row r="30" spans="1:7" x14ac:dyDescent="0.45">
      <c r="A30" s="36" t="s">
        <v>291</v>
      </c>
      <c r="B30" s="34"/>
      <c r="C30" s="35"/>
      <c r="D30" s="35">
        <f>SUBTOTAL(4,D4:D26)</f>
        <v>2571</v>
      </c>
      <c r="E30" s="35"/>
      <c r="F30" s="35"/>
      <c r="G30" s="35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5"/>
  <sheetViews>
    <sheetView topLeftCell="A18" workbookViewId="0">
      <selection activeCell="B19" sqref="B19"/>
    </sheetView>
  </sheetViews>
  <sheetFormatPr defaultRowHeight="17" x14ac:dyDescent="0.45"/>
  <cols>
    <col min="1" max="1" width="11.4140625" bestFit="1" customWidth="1"/>
    <col min="2" max="2" width="14.5" bestFit="1" customWidth="1"/>
    <col min="3" max="3" width="12.5" bestFit="1" customWidth="1"/>
    <col min="4" max="4" width="14.5" bestFit="1" customWidth="1"/>
    <col min="5" max="5" width="12.5" bestFit="1" customWidth="1"/>
    <col min="6" max="6" width="14.5" bestFit="1" customWidth="1"/>
    <col min="7" max="7" width="12.5" bestFit="1" customWidth="1"/>
    <col min="8" max="8" width="18.33203125" bestFit="1" customWidth="1"/>
    <col min="9" max="9" width="16.33203125" bestFit="1" customWidth="1"/>
    <col min="10" max="10" width="14.5" bestFit="1" customWidth="1"/>
    <col min="11" max="11" width="12.5" bestFit="1" customWidth="1"/>
    <col min="12" max="12" width="6.83203125" bestFit="1" customWidth="1"/>
  </cols>
  <sheetData>
    <row r="1" spans="1:8" ht="21" x14ac:dyDescent="0.45">
      <c r="A1" s="13" t="s">
        <v>196</v>
      </c>
      <c r="B1" s="13"/>
      <c r="C1" s="13"/>
      <c r="D1" s="13"/>
      <c r="E1" s="13"/>
      <c r="F1" s="13"/>
      <c r="G1" s="13"/>
      <c r="H1" s="13"/>
    </row>
    <row r="3" spans="1:8" x14ac:dyDescent="0.45">
      <c r="A3" s="7" t="s">
        <v>197</v>
      </c>
      <c r="B3" s="7" t="s">
        <v>198</v>
      </c>
      <c r="C3" s="7" t="s">
        <v>199</v>
      </c>
      <c r="D3" s="7" t="s">
        <v>200</v>
      </c>
      <c r="E3" s="7" t="s">
        <v>201</v>
      </c>
      <c r="F3" s="7" t="s">
        <v>202</v>
      </c>
      <c r="G3" s="7" t="s">
        <v>203</v>
      </c>
      <c r="H3" s="7" t="s">
        <v>204</v>
      </c>
    </row>
    <row r="4" spans="1:8" x14ac:dyDescent="0.45">
      <c r="A4" s="7" t="s">
        <v>205</v>
      </c>
      <c r="B4" s="11">
        <v>45695</v>
      </c>
      <c r="C4" s="7" t="s">
        <v>206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5">
      <c r="A5" s="7" t="s">
        <v>207</v>
      </c>
      <c r="B5" s="11">
        <v>45698</v>
      </c>
      <c r="C5" s="7" t="s">
        <v>208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5">
      <c r="A6" s="7" t="s">
        <v>209</v>
      </c>
      <c r="B6" s="11">
        <v>45712</v>
      </c>
      <c r="C6" s="7" t="s">
        <v>210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5">
      <c r="A7" s="7" t="s">
        <v>211</v>
      </c>
      <c r="B7" s="11">
        <v>45719</v>
      </c>
      <c r="C7" s="7" t="s">
        <v>208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5">
      <c r="A8" s="7" t="s">
        <v>212</v>
      </c>
      <c r="B8" s="11">
        <v>45723</v>
      </c>
      <c r="C8" s="7" t="s">
        <v>210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5">
      <c r="A9" s="7" t="s">
        <v>213</v>
      </c>
      <c r="B9" s="11">
        <v>45726</v>
      </c>
      <c r="C9" s="7" t="s">
        <v>206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5">
      <c r="A10" s="7" t="s">
        <v>214</v>
      </c>
      <c r="B10" s="11">
        <v>45731</v>
      </c>
      <c r="C10" s="7" t="s">
        <v>215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5">
      <c r="A11" s="7" t="s">
        <v>216</v>
      </c>
      <c r="B11" s="11">
        <v>45733</v>
      </c>
      <c r="C11" s="7" t="s">
        <v>208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5">
      <c r="A12" s="7" t="s">
        <v>217</v>
      </c>
      <c r="B12" s="11">
        <v>45738</v>
      </c>
      <c r="C12" s="7" t="s">
        <v>215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5">
      <c r="A13" s="7" t="s">
        <v>218</v>
      </c>
      <c r="B13" s="11">
        <v>45739</v>
      </c>
      <c r="C13" s="7" t="s">
        <v>206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5">
      <c r="A16" s="37" t="s">
        <v>197</v>
      </c>
      <c r="B16" t="s">
        <v>299</v>
      </c>
    </row>
    <row r="18" spans="1:5" x14ac:dyDescent="0.45">
      <c r="B18" s="37" t="s">
        <v>302</v>
      </c>
    </row>
    <row r="19" spans="1:5" x14ac:dyDescent="0.45">
      <c r="B19" t="s">
        <v>303</v>
      </c>
      <c r="D19" t="s">
        <v>304</v>
      </c>
    </row>
    <row r="20" spans="1:5" x14ac:dyDescent="0.45">
      <c r="A20" s="37" t="s">
        <v>300</v>
      </c>
      <c r="B20" t="s">
        <v>305</v>
      </c>
      <c r="C20" t="s">
        <v>306</v>
      </c>
      <c r="D20" t="s">
        <v>305</v>
      </c>
      <c r="E20" t="s">
        <v>306</v>
      </c>
    </row>
    <row r="21" spans="1:5" x14ac:dyDescent="0.45">
      <c r="A21" s="38" t="s">
        <v>206</v>
      </c>
      <c r="B21" s="39">
        <v>39700</v>
      </c>
      <c r="C21" s="39">
        <v>36000</v>
      </c>
      <c r="D21" s="39">
        <v>39700</v>
      </c>
      <c r="E21" s="39">
        <v>36000</v>
      </c>
    </row>
    <row r="22" spans="1:5" x14ac:dyDescent="0.45">
      <c r="A22" s="38" t="s">
        <v>210</v>
      </c>
      <c r="B22" s="39">
        <v>103500</v>
      </c>
      <c r="C22" s="39">
        <v>100000</v>
      </c>
      <c r="D22" s="39">
        <v>103500</v>
      </c>
      <c r="E22" s="39">
        <v>100000</v>
      </c>
    </row>
    <row r="23" spans="1:5" x14ac:dyDescent="0.45">
      <c r="A23" s="38" t="s">
        <v>208</v>
      </c>
      <c r="B23" s="39">
        <v>73500</v>
      </c>
      <c r="C23" s="39">
        <v>70000</v>
      </c>
      <c r="D23" s="39">
        <v>74500</v>
      </c>
      <c r="E23" s="39">
        <v>70000</v>
      </c>
    </row>
    <row r="24" spans="1:5" x14ac:dyDescent="0.45">
      <c r="A24" s="38" t="s">
        <v>215</v>
      </c>
      <c r="B24" s="39"/>
      <c r="C24" s="39"/>
      <c r="D24" s="39">
        <v>22700</v>
      </c>
      <c r="E24" s="39">
        <v>20000</v>
      </c>
    </row>
    <row r="25" spans="1:5" x14ac:dyDescent="0.45">
      <c r="A25" s="38" t="s">
        <v>301</v>
      </c>
      <c r="B25" s="39">
        <v>72233.333333333328</v>
      </c>
      <c r="C25" s="39">
        <v>68666.666666666672</v>
      </c>
      <c r="D25" s="39">
        <v>53900</v>
      </c>
      <c r="E25" s="39">
        <v>50285.714285714283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I12" sqref="I12"/>
    </sheetView>
  </sheetViews>
  <sheetFormatPr defaultRowHeight="17" x14ac:dyDescent="0.45"/>
  <sheetData>
    <row r="1" spans="1:7" ht="21" x14ac:dyDescent="0.45">
      <c r="A1" s="13" t="s">
        <v>219</v>
      </c>
      <c r="B1" s="13"/>
      <c r="C1" s="13"/>
      <c r="D1" s="13"/>
      <c r="E1" s="13"/>
      <c r="F1" s="13"/>
      <c r="G1" s="13"/>
    </row>
    <row r="3" spans="1:7" x14ac:dyDescent="0.45">
      <c r="A3" s="40" t="s">
        <v>220</v>
      </c>
      <c r="B3" s="40" t="s">
        <v>221</v>
      </c>
      <c r="C3" s="40" t="s">
        <v>222</v>
      </c>
      <c r="D3" s="40" t="s">
        <v>223</v>
      </c>
      <c r="E3" s="40" t="s">
        <v>224</v>
      </c>
      <c r="F3" s="40" t="s">
        <v>225</v>
      </c>
      <c r="G3" s="40" t="s">
        <v>13</v>
      </c>
    </row>
    <row r="4" spans="1:7" x14ac:dyDescent="0.45">
      <c r="A4" s="7" t="s">
        <v>226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5">
      <c r="A5" s="7" t="s">
        <v>227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5">
      <c r="A6" s="7" t="s">
        <v>228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5">
      <c r="A7" s="7" t="s">
        <v>229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5">
      <c r="A8" s="7" t="s">
        <v>230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5">
      <c r="A9" s="7" t="s">
        <v>231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5">
      <c r="A10" s="7" t="s">
        <v>232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5">
      <c r="A11" s="7" t="s">
        <v>233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5">
      <c r="A12" s="7" t="s">
        <v>234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5">
      <c r="A13" s="7" t="s">
        <v>235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654050</xdr:colOff>
                    <xdr:row>2</xdr:row>
                    <xdr:rowOff>6350</xdr:rowOff>
                  </from>
                  <to>
                    <xdr:col>9</xdr:col>
                    <xdr:colOff>635000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F9"/>
  <sheetViews>
    <sheetView workbookViewId="0">
      <selection activeCell="J10" sqref="J10"/>
    </sheetView>
  </sheetViews>
  <sheetFormatPr defaultRowHeight="17" x14ac:dyDescent="0.45"/>
  <sheetData>
    <row r="1" spans="1:6" ht="21" x14ac:dyDescent="0.45">
      <c r="A1" s="13" t="s">
        <v>236</v>
      </c>
      <c r="B1" s="13"/>
      <c r="C1" s="13"/>
      <c r="D1" s="13"/>
      <c r="E1" s="13"/>
      <c r="F1" s="13"/>
    </row>
    <row r="3" spans="1:6" x14ac:dyDescent="0.45">
      <c r="A3" s="7" t="s">
        <v>237</v>
      </c>
      <c r="B3" s="7" t="s">
        <v>238</v>
      </c>
      <c r="C3" s="7" t="s">
        <v>239</v>
      </c>
      <c r="D3" s="7" t="s">
        <v>240</v>
      </c>
      <c r="E3" s="7" t="s">
        <v>241</v>
      </c>
      <c r="F3" s="7" t="s">
        <v>242</v>
      </c>
    </row>
    <row r="4" spans="1:6" x14ac:dyDescent="0.45">
      <c r="A4" s="7" t="s">
        <v>243</v>
      </c>
      <c r="B4" s="7" t="s">
        <v>244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5">
      <c r="A5" s="7" t="s">
        <v>245</v>
      </c>
      <c r="B5" s="7" t="s">
        <v>246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5">
      <c r="A6" s="7" t="s">
        <v>247</v>
      </c>
      <c r="B6" s="7" t="s">
        <v>248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5">
      <c r="A7" s="7" t="s">
        <v>249</v>
      </c>
      <c r="B7" s="7" t="s">
        <v>250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5">
      <c r="A8" s="7" t="s">
        <v>251</v>
      </c>
      <c r="B8" s="7" t="s">
        <v>252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5">
      <c r="A9" s="7" t="s">
        <v>253</v>
      </c>
      <c r="B9" s="7" t="s">
        <v>254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영은 권</cp:lastModifiedBy>
  <dcterms:created xsi:type="dcterms:W3CDTF">2023-04-27T08:01:32Z</dcterms:created>
  <dcterms:modified xsi:type="dcterms:W3CDTF">2026-05-13T12:15:57Z</dcterms:modified>
</cp:coreProperties>
</file>