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Y\Desktop\"/>
    </mc:Choice>
  </mc:AlternateContent>
  <xr:revisionPtr revIDLastSave="0" documentId="8_{860D8EF2-2D5B-49CF-9468-81FE1DAA9E0E}" xr6:coauthVersionLast="47" xr6:coauthVersionMax="47" xr10:uidLastSave="{00000000-0000-0000-0000-000000000000}"/>
  <bookViews>
    <workbookView xWindow="-110" yWindow="-110" windowWidth="25820" windowHeight="1550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32" i="4"/>
  <c r="F33" i="4"/>
  <c r="F34" i="4"/>
  <c r="F35" i="4"/>
  <c r="F36" i="4"/>
  <c r="F37" i="4"/>
  <c r="F38" i="4"/>
  <c r="F31" i="4"/>
  <c r="F26" i="4"/>
  <c r="L4" i="4"/>
  <c r="L5" i="4"/>
  <c r="L6" i="4"/>
  <c r="L7" i="4"/>
  <c r="L8" i="4"/>
  <c r="L9" i="4"/>
  <c r="L10" i="4"/>
  <c r="L11" i="4"/>
  <c r="L12" i="4"/>
  <c r="L3" i="4"/>
  <c r="G5" i="7"/>
  <c r="G6" i="7"/>
  <c r="G7" i="7"/>
  <c r="G8" i="7"/>
  <c r="G9" i="7"/>
  <c r="G10" i="7"/>
  <c r="G11" i="7"/>
  <c r="G12" i="7"/>
  <c r="G13" i="7"/>
  <c r="G4" i="7"/>
  <c r="G7" i="5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/>
  <c r="F5" i="5"/>
  <c r="G5" i="5" s="1"/>
  <c r="F19" i="5"/>
  <c r="G19" i="5" s="1"/>
  <c r="F25" i="5"/>
  <c r="G25" i="5"/>
  <c r="F10" i="5"/>
  <c r="G10" i="5"/>
  <c r="G12" i="5" s="1"/>
  <c r="F15" i="5"/>
  <c r="G15" i="5" s="1"/>
  <c r="F20" i="5"/>
  <c r="G20" i="5" s="1"/>
  <c r="G22" i="5" s="1"/>
  <c r="F11" i="5"/>
  <c r="G11" i="5"/>
  <c r="F16" i="5"/>
  <c r="G16" i="5" s="1"/>
  <c r="F6" i="5"/>
  <c r="G6" i="5" s="1"/>
  <c r="F26" i="5"/>
  <c r="G26" i="5" s="1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tc={C23E9FD7-42F5-4A8A-AE76-3F95D53EEF59}</author>
  </authors>
  <commentList>
    <comment ref="H8" authorId="0" shapeId="0" xr:uid="{C23E9FD7-42F5-4A8A-AE76-3F95D53EEF5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최대이익금액</t>
      </text>
    </comment>
  </commentList>
</comments>
</file>

<file path=xl/sharedStrings.xml><?xml version="1.0" encoding="utf-8"?>
<sst xmlns="http://schemas.openxmlformats.org/spreadsheetml/2006/main" count="429" uniqueCount="306">
  <si>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</si>
  <si>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</si>
  <si>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</si>
  <si>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</si>
  <si>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</si>
  <si>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</si>
  <si>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</si>
  <si>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</si>
  <si>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</si>
  <si>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</si>
  <si>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</si>
  <si>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</si>
  <si>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</si>
  <si>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</si>
  <si>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</si>
  <si>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</si>
  <si>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</si>
  <si>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</si>
  <si>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</si>
  <si>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</si>
  <si>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</si>
  <si>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</si>
  <si>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</si>
  <si>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</si>
  <si>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</si>
  <si>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</si>
  <si>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</si>
  <si>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</si>
  <si>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</si>
  <si>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</si>
  <si>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</si>
  <si>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</si>
  <si>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</si>
  <si>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</si>
  <si>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</si>
  <si>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</si>
  <si>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</si>
  <si>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</si>
  <si>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</si>
  <si>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</si>
  <si>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</si>
  <si>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</si>
  <si>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</si>
  <si>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</si>
  <si>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</si>
  <si>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</si>
  <si>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</si>
  <si>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</si>
  <si>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</si>
  <si>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</si>
  <si>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</si>
  <si>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</si>
  <si>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</si>
  <si>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</si>
  <si>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</si>
  <si>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</si>
  <si>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</si>
  <si>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</si>
  <si>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</si>
  <si>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</si>
  <si>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</si>
  <si>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</si>
  <si>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</si>
  <si>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</si>
  <si>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</si>
  <si>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</si>
  <si>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</si>
  <si>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</si>
  <si>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</si>
  <si>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</si>
  <si>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</si>
  <si>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</si>
  <si>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</si>
  <si>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</si>
  <si>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</si>
  <si>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</si>
  <si>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</si>
  <si>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</si>
  <si>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</si>
  <si>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</si>
  <si>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</si>
  <si>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</si>
  <si>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</si>
  <si>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</si>
  <si>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</si>
  <si>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</si>
  <si>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</si>
  <si>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</si>
  <si>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</si>
  <si>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</si>
  <si>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</si>
  <si>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</si>
  <si>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</si>
  <si>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</si>
  <si>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</si>
  <si>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</si>
  <si>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</si>
  <si>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</si>
  <si>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</si>
  <si>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</si>
  <si>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</si>
  <si>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</si>
  <si>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</si>
  <si>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</si>
  <si>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</si>
  <si>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</si>
  <si>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</si>
  <si>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</si>
  <si>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</si>
  <si>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</si>
  <si>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</si>
  <si>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</si>
  <si>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</si>
  <si>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</si>
  <si>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</si>
  <si>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</si>
  <si>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</si>
  <si>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</si>
  <si>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</si>
  <si>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</si>
  <si>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</si>
  <si>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</si>
  <si>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</si>
  <si>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</si>
  <si>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</si>
  <si>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</si>
  <si>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</si>
  <si>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</si>
  <si>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</si>
  <si>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</si>
  <si>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</si>
  <si>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</si>
  <si>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</si>
  <si>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</si>
  <si>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</si>
  <si>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</si>
  <si>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</si>
  <si>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</si>
  <si>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</si>
  <si>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</si>
  <si>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</si>
  <si>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</si>
  <si>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</si>
  <si>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</si>
  <si>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</si>
  <si>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</si>
  <si>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</si>
  <si>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</si>
  <si>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</si>
  <si>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</si>
  <si>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</si>
  <si>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</si>
  <si>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</si>
  <si>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</si>
  <si>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</si>
  <si>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</si>
  <si>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</si>
  <si>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</si>
  <si>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</si>
  <si>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</si>
  <si>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</si>
  <si>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</si>
  <si>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</si>
  <si>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</si>
  <si>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</si>
  <si>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</si>
  <si>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</si>
  <si>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</si>
  <si>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</si>
  <si>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</si>
  <si>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</si>
  <si>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</si>
  <si>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</si>
  <si>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</si>
  <si>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</si>
  <si>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</si>
  <si>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</si>
  <si>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</si>
  <si>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</si>
  <si>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</si>
  <si>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</si>
  <si>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</si>
  <si>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</si>
  <si>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</si>
  <si>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</si>
  <si>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</si>
  <si>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</si>
  <si>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</si>
  <si>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</si>
  <si>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</si>
  <si>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</si>
  <si>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</si>
  <si>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</si>
  <si>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</si>
  <si>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</si>
  <si>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</si>
  <si>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</si>
  <si>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</si>
  <si>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</si>
  <si>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</si>
  <si>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</si>
  <si>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</si>
  <si>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</si>
  <si>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</si>
  <si>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</si>
  <si>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</si>
  <si>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</si>
  <si>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</si>
  <si>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</si>
  <si>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</si>
  <si>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</si>
  <si>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</si>
  <si>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</si>
  <si>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</si>
  <si>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</si>
  <si>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</si>
  <si>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</si>
  <si>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</si>
  <si>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</si>
  <si>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</si>
  <si>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</si>
  <si>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</si>
  <si>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</si>
  <si>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</si>
  <si>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</si>
  <si>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</si>
  <si>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</si>
  <si>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</si>
  <si>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</si>
  <si>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</si>
  <si>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</si>
  <si>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</si>
  <si>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</si>
  <si>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</si>
  <si>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</si>
  <si>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</si>
  <si>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</si>
  <si>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</si>
  <si>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</si>
  <si>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</si>
  <si>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</si>
  <si>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</si>
  <si>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</si>
  <si>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</si>
  <si>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</si>
  <si>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</si>
  <si>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</si>
  <si>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</si>
  <si>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</si>
  <si>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</si>
  <si>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</si>
  <si>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</si>
  <si>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</si>
  <si>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</si>
  <si>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</si>
  <si>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</si>
  <si>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</si>
  <si>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</si>
  <si>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</si>
  <si>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</si>
  <si>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</si>
  <si>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</si>
  <si>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</si>
  <si>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</si>
  <si>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</si>
  <si>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</si>
  <si>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</si>
  <si>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</si>
  <si>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</si>
  <si>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</si>
  <si>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</si>
  <si>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</si>
  <si>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</si>
  <si>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</si>
  <si>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전체 평균 : 결제금액</t>
  </si>
  <si>
    <t>평균 : 결제금액</t>
  </si>
  <si>
    <t>전체 평균 : 기본료</t>
  </si>
  <si>
    <t>평균 : 기본료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</si>
  <si>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</si>
  <si>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</si>
  <si>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</si>
  <si>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</si>
  <si>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</si>
  <si>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</si>
  <si>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</si>
  <si>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</si>
  <si>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</si>
  <si>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</si>
  <si>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</si>
  <si>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</si>
  <si>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</si>
  <si>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</si>
  <si>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</si>
  <si>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</si>
  <si>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</si>
  <si>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</si>
  <si>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</si>
  <si>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</si>
  <si>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</si>
  <si>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</si>
  <si>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</si>
  <si>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</si>
  <si>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</si>
  <si>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</si>
  <si>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</si>
  <si>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&gt;=2600000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</si>
</sst>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" panose="02030600000101010101" pitchFamily="18" charset="-127"/>
                <a:ea typeface="궁서" panose="02030600000101010101" pitchFamily="18" charset="-127"/>
                <a:cs typeface="+mn-cs"/>
              </a:defRPr>
            </a:pPr>
            <a:r>
              <a:rPr lang="ko-KR" altLang="en-US" sz="1600" u="sng">
                <a:latin typeface="궁서" panose="02030600000101010101" pitchFamily="18" charset="-127"/>
                <a:ea typeface="궁서" panose="02030600000101010101" pitchFamily="18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" panose="02030600000101010101" pitchFamily="18" charset="-127"/>
              <a:ea typeface="궁서" panose="02030600000101010101" pitchFamily="18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4-4176-87F0-0F9BDE077C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449D67A-DD6A-ECFB-0C2B-FE95DB340188}"/>
            </a:ext>
          </a:extLst>
        </xdr:cNvPr>
        <xdr:cNvSpPr/>
      </xdr:nvSpPr>
      <xdr:spPr>
        <a:xfrm>
          <a:off x="52832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소엽 신" id="{D09A6408-54BA-411C-AEEE-1ACD321BFDAD}" userId="37f3557efe769406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SY" refreshedDate="45727.865323148151" createdVersion="8" refreshedVersion="8" minRefreshableVersion="3" recordCount="10" xr:uid="{00D2095B-B756-4AA1-B35D-F6AA537E3491}">
  <cacheSource type="worksheet">
    <worksheetSource ref="A3:H13" sheet="분석작업-2"/>
  </cacheSource>
  <cacheFields count="10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9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일(가입일)" numFmtId="0" databaseField="0">
      <fieldGroup base="1">
        <rangePr groupBy="days" startDate="2024-02-07T00:00:00" endDate="2024-03-24T00:00:00"/>
        <groupItems count="368">
          <s v="&lt;2024-02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3-24"/>
        </groupItems>
      </fieldGroup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3F8024-538B-49C2-820E-610E63FCC795}" name="피벗 테이블2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G27" firstHeaderRow="1" firstDataRow="5" firstDataCol="1" rowPageCount="1" colPageCount="1"/>
  <pivotFields count="10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name="월(가입일)" axis="axisCol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4">
    <field x="9"/>
    <field x="8"/>
    <field x="1"/>
    <field x="-2"/>
  </colFields>
  <colItems count="6">
    <i>
      <x v="2"/>
      <x v="1048832"/>
      <x v="1048832"/>
      <x/>
    </i>
    <i r="3" i="1">
      <x v="1"/>
    </i>
    <i>
      <x v="3"/>
      <x v="1048832"/>
      <x v="1048832"/>
      <x/>
    </i>
    <i r="3" i="1">
      <x v="1"/>
    </i>
    <i t="grand">
      <x/>
    </i>
    <i t="grand" i="1">
      <x/>
    </i>
  </colItems>
  <pageFields count="1">
    <pageField fld="0" hier="-1"/>
  </pageFields>
  <dataFields count="2">
    <dataField name="평균 : 기본료" fld="3" subtotal="average" baseField="2" baseItem="0" numFmtId="41"/>
    <dataField name="평균 : 결제금액" fld="7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5-03-11T12:01:21.45" personId="{D09A6408-54BA-411C-AEEE-1ACD321BFDAD}" id="{C23E9FD7-42F5-4A8A-AE76-3F95D53EEF59}">
    <text>최대이익금액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278</v>
      </c>
      <c r="B3" s="1" t="s">
        <v>286</v>
      </c>
      <c r="C3" s="1" t="s">
        <v>287</v>
      </c>
      <c r="D3" s="1" t="s">
        <v>288</v>
      </c>
      <c r="E3" s="1" t="s">
        <v>289</v>
      </c>
      <c r="F3" s="1" t="s">
        <v>290</v>
      </c>
    </row>
    <row r="4" spans="1:6" x14ac:dyDescent="0.45">
      <c r="A4" s="1" t="s">
        <v>279</v>
      </c>
      <c r="B4" s="2">
        <v>45577</v>
      </c>
      <c r="C4" s="1" t="s">
        <v>291</v>
      </c>
      <c r="D4" s="1" t="s">
        <v>298</v>
      </c>
      <c r="E4" s="3">
        <v>148000</v>
      </c>
      <c r="F4" s="1">
        <v>250</v>
      </c>
    </row>
    <row r="5" spans="1:6" x14ac:dyDescent="0.45">
      <c r="A5" s="1" t="s">
        <v>280</v>
      </c>
      <c r="B5" s="2">
        <v>45577</v>
      </c>
      <c r="C5" s="1" t="s">
        <v>292</v>
      </c>
      <c r="D5" s="1" t="s">
        <v>299</v>
      </c>
      <c r="E5" s="3">
        <v>110000</v>
      </c>
      <c r="F5" s="1">
        <v>300</v>
      </c>
    </row>
    <row r="6" spans="1:6" x14ac:dyDescent="0.45">
      <c r="A6" s="1" t="s">
        <v>281</v>
      </c>
      <c r="B6" s="2">
        <v>45578</v>
      </c>
      <c r="C6" s="1" t="s">
        <v>293</v>
      </c>
      <c r="D6" s="1" t="s">
        <v>300</v>
      </c>
      <c r="E6" s="3">
        <v>250000</v>
      </c>
      <c r="F6" s="1">
        <v>200</v>
      </c>
    </row>
    <row r="7" spans="1:6" x14ac:dyDescent="0.45">
      <c r="A7" s="1" t="s">
        <v>282</v>
      </c>
      <c r="B7" s="2">
        <v>45578</v>
      </c>
      <c r="C7" s="1" t="s">
        <v>294</v>
      </c>
      <c r="D7" s="1" t="s">
        <v>301</v>
      </c>
      <c r="E7" s="3">
        <v>80000</v>
      </c>
      <c r="F7" s="1">
        <v>500</v>
      </c>
    </row>
    <row r="8" spans="1:6" x14ac:dyDescent="0.45">
      <c r="A8" s="1" t="s">
        <v>283</v>
      </c>
      <c r="B8" s="2">
        <v>45579</v>
      </c>
      <c r="C8" s="1" t="s">
        <v>295</v>
      </c>
      <c r="D8" s="1" t="s">
        <v>302</v>
      </c>
      <c r="E8" s="3">
        <v>270000</v>
      </c>
      <c r="F8" s="1">
        <v>100</v>
      </c>
    </row>
    <row r="9" spans="1:6" x14ac:dyDescent="0.45">
      <c r="A9" s="1" t="s">
        <v>284</v>
      </c>
      <c r="B9" s="2">
        <v>45580</v>
      </c>
      <c r="C9" s="1" t="s">
        <v>296</v>
      </c>
      <c r="D9" s="1" t="s">
        <v>303</v>
      </c>
      <c r="E9" s="3">
        <v>160000</v>
      </c>
      <c r="F9" s="1">
        <v>260</v>
      </c>
    </row>
    <row r="10" spans="1:6" x14ac:dyDescent="0.45">
      <c r="A10" s="1" t="s">
        <v>285</v>
      </c>
      <c r="B10" s="2">
        <v>45580</v>
      </c>
      <c r="C10" s="1" t="s">
        <v>297</v>
      </c>
      <c r="D10" s="1" t="s">
        <v>304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H8" sqref="H8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33203125" bestFit="1" customWidth="1"/>
  </cols>
  <sheetData>
    <row r="1" spans="1:8" ht="21" x14ac:dyDescent="0.45">
      <c r="A1" s="28" t="s">
        <v>120</v>
      </c>
      <c r="B1" s="28"/>
      <c r="C1" s="28"/>
      <c r="D1" s="28"/>
      <c r="E1" s="28"/>
      <c r="F1" s="28"/>
      <c r="G1" s="28"/>
      <c r="H1" s="28"/>
    </row>
    <row r="2" spans="1:8" ht="17.5" thickBot="1" x14ac:dyDescent="0.5"/>
    <row r="3" spans="1:8" x14ac:dyDescent="0.45">
      <c r="A3" s="31" t="s">
        <v>2</v>
      </c>
      <c r="B3" s="32" t="s">
        <v>121</v>
      </c>
      <c r="C3" s="32" t="s">
        <v>122</v>
      </c>
      <c r="D3" s="32" t="s">
        <v>123</v>
      </c>
      <c r="E3" s="32" t="s">
        <v>124</v>
      </c>
      <c r="F3" s="32" t="s">
        <v>125</v>
      </c>
      <c r="G3" s="32" t="s">
        <v>126</v>
      </c>
      <c r="H3" s="33" t="s">
        <v>127</v>
      </c>
    </row>
    <row r="4" spans="1:8" x14ac:dyDescent="0.45">
      <c r="A4" s="34" t="s">
        <v>128</v>
      </c>
      <c r="B4" s="29">
        <v>160</v>
      </c>
      <c r="C4" s="7">
        <v>16</v>
      </c>
      <c r="D4" s="7">
        <v>200</v>
      </c>
      <c r="E4" s="7">
        <v>186</v>
      </c>
      <c r="F4" s="29">
        <v>29760</v>
      </c>
      <c r="G4" s="30">
        <v>3274</v>
      </c>
      <c r="H4" s="35">
        <v>26486</v>
      </c>
    </row>
    <row r="5" spans="1:8" x14ac:dyDescent="0.45">
      <c r="A5" s="36" t="s">
        <v>129</v>
      </c>
      <c r="B5" s="29">
        <v>300</v>
      </c>
      <c r="C5" s="7">
        <v>9</v>
      </c>
      <c r="D5" s="7">
        <v>250</v>
      </c>
      <c r="E5" s="7">
        <v>204</v>
      </c>
      <c r="F5" s="29">
        <v>61200</v>
      </c>
      <c r="G5" s="30">
        <v>6732</v>
      </c>
      <c r="H5" s="35">
        <v>54468</v>
      </c>
    </row>
    <row r="6" spans="1:8" x14ac:dyDescent="0.45">
      <c r="A6" s="36" t="s">
        <v>130</v>
      </c>
      <c r="B6" s="29">
        <v>30</v>
      </c>
      <c r="C6" s="7">
        <v>15</v>
      </c>
      <c r="D6" s="7">
        <v>300</v>
      </c>
      <c r="E6" s="7">
        <v>292</v>
      </c>
      <c r="F6" s="29">
        <v>8760</v>
      </c>
      <c r="G6" s="30">
        <v>964</v>
      </c>
      <c r="H6" s="35">
        <v>7796</v>
      </c>
    </row>
    <row r="7" spans="1:8" x14ac:dyDescent="0.45">
      <c r="A7" s="36" t="s">
        <v>131</v>
      </c>
      <c r="B7" s="29">
        <v>25</v>
      </c>
      <c r="C7" s="7">
        <v>11</v>
      </c>
      <c r="D7" s="7">
        <v>300</v>
      </c>
      <c r="E7" s="7">
        <v>211</v>
      </c>
      <c r="F7" s="29">
        <v>5275</v>
      </c>
      <c r="G7" s="30">
        <v>580</v>
      </c>
      <c r="H7" s="35">
        <v>4695</v>
      </c>
    </row>
    <row r="8" spans="1:8" x14ac:dyDescent="0.45">
      <c r="A8" s="36" t="s">
        <v>132</v>
      </c>
      <c r="B8" s="29">
        <v>400</v>
      </c>
      <c r="C8" s="7">
        <v>9</v>
      </c>
      <c r="D8" s="7">
        <v>250</v>
      </c>
      <c r="E8" s="7">
        <v>253</v>
      </c>
      <c r="F8" s="29">
        <v>101200</v>
      </c>
      <c r="G8" s="30">
        <v>11132</v>
      </c>
      <c r="H8" s="35">
        <v>90068</v>
      </c>
    </row>
    <row r="9" spans="1:8" x14ac:dyDescent="0.45">
      <c r="A9" s="36" t="s">
        <v>133</v>
      </c>
      <c r="B9" s="29">
        <v>100</v>
      </c>
      <c r="C9" s="7">
        <v>20</v>
      </c>
      <c r="D9" s="7">
        <v>150</v>
      </c>
      <c r="E9" s="7">
        <v>135</v>
      </c>
      <c r="F9" s="29">
        <v>13500</v>
      </c>
      <c r="G9" s="30">
        <v>1485</v>
      </c>
      <c r="H9" s="35">
        <v>12015</v>
      </c>
    </row>
    <row r="10" spans="1:8" x14ac:dyDescent="0.45">
      <c r="A10" s="36" t="s">
        <v>134</v>
      </c>
      <c r="B10" s="29">
        <v>80</v>
      </c>
      <c r="C10" s="7">
        <v>21</v>
      </c>
      <c r="D10" s="7">
        <v>300</v>
      </c>
      <c r="E10" s="7">
        <v>288</v>
      </c>
      <c r="F10" s="29">
        <v>23040</v>
      </c>
      <c r="G10" s="30">
        <v>2534</v>
      </c>
      <c r="H10" s="35">
        <v>20506</v>
      </c>
    </row>
    <row r="11" spans="1:8" x14ac:dyDescent="0.45">
      <c r="A11" s="36" t="s">
        <v>135</v>
      </c>
      <c r="B11" s="29">
        <v>75</v>
      </c>
      <c r="C11" s="7">
        <v>11</v>
      </c>
      <c r="D11" s="7">
        <v>150</v>
      </c>
      <c r="E11" s="7">
        <v>120</v>
      </c>
      <c r="F11" s="29">
        <v>9000</v>
      </c>
      <c r="G11" s="30">
        <v>990</v>
      </c>
      <c r="H11" s="35">
        <v>8010</v>
      </c>
    </row>
    <row r="12" spans="1:8" x14ac:dyDescent="0.45">
      <c r="A12" s="36" t="s">
        <v>136</v>
      </c>
      <c r="B12" s="29">
        <v>60</v>
      </c>
      <c r="C12" s="7">
        <v>20</v>
      </c>
      <c r="D12" s="7">
        <v>150</v>
      </c>
      <c r="E12" s="7">
        <v>162</v>
      </c>
      <c r="F12" s="29">
        <v>9720</v>
      </c>
      <c r="G12" s="30">
        <v>1069</v>
      </c>
      <c r="H12" s="35">
        <v>8651</v>
      </c>
    </row>
    <row r="13" spans="1:8" x14ac:dyDescent="0.45">
      <c r="A13" s="36" t="s">
        <v>137</v>
      </c>
      <c r="B13" s="29">
        <v>200</v>
      </c>
      <c r="C13" s="7">
        <v>19</v>
      </c>
      <c r="D13" s="7">
        <v>200</v>
      </c>
      <c r="E13" s="7">
        <v>201</v>
      </c>
      <c r="F13" s="29">
        <v>40200</v>
      </c>
      <c r="G13" s="30">
        <v>4422</v>
      </c>
      <c r="H13" s="35">
        <v>35778</v>
      </c>
    </row>
    <row r="14" spans="1:8" x14ac:dyDescent="0.45">
      <c r="A14" s="36" t="s">
        <v>138</v>
      </c>
      <c r="B14" s="29">
        <v>120</v>
      </c>
      <c r="C14" s="7">
        <v>17</v>
      </c>
      <c r="D14" s="7">
        <v>150</v>
      </c>
      <c r="E14" s="7">
        <v>138</v>
      </c>
      <c r="F14" s="29">
        <v>16560</v>
      </c>
      <c r="G14" s="30">
        <v>1822</v>
      </c>
      <c r="H14" s="35">
        <v>14738</v>
      </c>
    </row>
    <row r="15" spans="1:8" ht="17.5" thickBot="1" x14ac:dyDescent="0.5">
      <c r="A15" s="37" t="s">
        <v>139</v>
      </c>
      <c r="B15" s="38">
        <v>320</v>
      </c>
      <c r="C15" s="39">
        <v>8</v>
      </c>
      <c r="D15" s="39">
        <v>200</v>
      </c>
      <c r="E15" s="39">
        <v>199</v>
      </c>
      <c r="F15" s="38">
        <v>63680</v>
      </c>
      <c r="G15" s="40">
        <v>7005</v>
      </c>
      <c r="H15" s="41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A26" sqref="A26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3" t="s">
        <v>140</v>
      </c>
      <c r="B1" s="13"/>
      <c r="C1" s="13"/>
      <c r="D1" s="13"/>
      <c r="E1" s="13"/>
      <c r="F1" s="13"/>
      <c r="G1" s="13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7" t="s">
        <v>143</v>
      </c>
      <c r="B22" s="7" t="s">
        <v>146</v>
      </c>
    </row>
    <row r="23" spans="1:7" x14ac:dyDescent="0.45">
      <c r="A23" s="7" t="s">
        <v>153</v>
      </c>
      <c r="B23" t="s">
        <v>305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N38"/>
  <sheetViews>
    <sheetView tabSelected="1" workbookViewId="0">
      <selection activeCell="O10" sqref="O10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4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4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  <c r="N2" s="42"/>
    </row>
    <row r="3" spans="1:14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IF(_xlfn.RANK.EQ($E9,$E$3:$E$12,0)=3,"3등",IF(_xlfn.RANK.EQ($E9,$E$3:$E$12,0)=2,"2등",IF(_xlfn.RANK.EQ($E9,$E$3:$E$12,0)=1,"1등","")))</f>
        <v>3등</v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4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IF(_xlfn.RANK.EQ($E10,$E$3:$E$12,0)=3,"3등",IF(_xlfn.RANK.EQ($E10,$E$3:$E$12,0)=2,"2등",IF(_xlfn.RANK.EQ($E10,$E$3:$E$12,0)=1,"1등","")))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4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4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/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4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e">
        <f t="shared" si="1"/>
        <v>#N/A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4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e">
        <f t="shared" si="1"/>
        <v>#N/A</v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4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e">
        <f t="shared" si="1"/>
        <v>#VALUE!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4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e">
        <f t="shared" si="1"/>
        <v>#N/A</v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4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e">
        <f t="shared" si="1"/>
        <v>#N/A</v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4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e">
        <f t="shared" si="1"/>
        <v>#N/A</v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4" x14ac:dyDescent="0.45">
      <c r="A14" s="5" t="s">
        <v>46</v>
      </c>
      <c r="B14" s="6" t="s">
        <v>47</v>
      </c>
      <c r="H14" t="s">
        <v>65</v>
      </c>
    </row>
    <row r="15" spans="1:14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4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1</v>
      </c>
      <c r="D26" s="16" t="s">
        <v>83</v>
      </c>
      <c r="E26" s="17"/>
      <c r="F26" s="7">
        <f>DSUM(A15:F24,F15,$C$26:$C$27)</f>
        <v>965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CHOOSE(MID(D31,8,1),"남자","여자","남자","여자")</f>
        <v>남자</v>
      </c>
    </row>
    <row r="32" spans="1:13" x14ac:dyDescent="0.45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CHOOSE(MID(D32,8,1),"남자","여자","남자","여자")</f>
        <v>여자</v>
      </c>
      <c r="K32" s="16" t="s">
        <v>84</v>
      </c>
      <c r="L32" s="17"/>
      <c r="M32" s="7"/>
    </row>
    <row r="33" spans="1:6" x14ac:dyDescent="0.45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여자</v>
      </c>
    </row>
    <row r="34" spans="1:6" x14ac:dyDescent="0.45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남자</v>
      </c>
    </row>
    <row r="35" spans="1:6" x14ac:dyDescent="0.45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여자</v>
      </c>
    </row>
    <row r="36" spans="1:6" x14ac:dyDescent="0.45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여자</v>
      </c>
    </row>
    <row r="37" spans="1:6" x14ac:dyDescent="0.45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남자</v>
      </c>
    </row>
    <row r="38" spans="1:6" x14ac:dyDescent="0.45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남자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6" workbookViewId="0">
      <selection activeCell="A7" sqref="A7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13" t="s">
        <v>171</v>
      </c>
      <c r="B1" s="13"/>
      <c r="C1" s="13"/>
      <c r="D1" s="13"/>
      <c r="E1" s="13"/>
      <c r="F1" s="13"/>
      <c r="G1" s="13"/>
    </row>
    <row r="3" spans="1:7" x14ac:dyDescent="0.45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5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18" t="s">
        <v>262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5">
      <c r="A8" s="18" t="s">
        <v>256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18" t="s">
        <v>263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5">
      <c r="A13" s="18" t="s">
        <v>257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18" t="s">
        <v>264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5">
      <c r="A18" s="18" t="s">
        <v>258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18" t="s">
        <v>265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5">
      <c r="A23" s="18" t="s">
        <v>259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21" t="s">
        <v>266</v>
      </c>
      <c r="B27" s="19"/>
      <c r="C27" s="20"/>
      <c r="D27" s="20"/>
      <c r="E27" s="20"/>
      <c r="F27" s="20"/>
      <c r="G27" s="20">
        <f>SUBTOTAL(1,G24:G26)</f>
        <v>19075333.333333332</v>
      </c>
    </row>
    <row r="28" spans="1:7" outlineLevel="1" x14ac:dyDescent="0.45">
      <c r="A28" s="21" t="s">
        <v>260</v>
      </c>
      <c r="B28" s="19"/>
      <c r="C28" s="20"/>
      <c r="D28" s="20">
        <f>SUBTOTAL(4,D24:D26)</f>
        <v>1793</v>
      </c>
      <c r="E28" s="20"/>
      <c r="F28" s="20"/>
      <c r="G28" s="20"/>
    </row>
    <row r="29" spans="1:7" x14ac:dyDescent="0.45">
      <c r="A29" s="21" t="s">
        <v>267</v>
      </c>
      <c r="B29" s="19"/>
      <c r="C29" s="20"/>
      <c r="D29" s="20"/>
      <c r="E29" s="20"/>
      <c r="F29" s="20"/>
      <c r="G29" s="20">
        <f>SUBTOTAL(1,G4:G26)</f>
        <v>28250933.333333332</v>
      </c>
    </row>
    <row r="30" spans="1:7" x14ac:dyDescent="0.45">
      <c r="A30" s="21" t="s">
        <v>261</v>
      </c>
      <c r="B30" s="19"/>
      <c r="C30" s="20"/>
      <c r="D30" s="20">
        <f>SUBTOTAL(4,D4:D26)</f>
        <v>2571</v>
      </c>
      <c r="E30" s="20"/>
      <c r="F30" s="20"/>
      <c r="G30" s="20"/>
    </row>
  </sheetData>
  <sortState xmlns:xlrd2="http://schemas.microsoft.com/office/spreadsheetml/2017/richdata2" ref="A4:G26">
    <sortCondition descending="1" ref="A3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7"/>
  <sheetViews>
    <sheetView workbookViewId="0">
      <selection activeCell="G22" sqref="G22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7.1640625" bestFit="1" customWidth="1"/>
    <col min="7" max="7" width="19.1640625" bestFit="1" customWidth="1"/>
    <col min="8" max="11" width="8.9140625" bestFit="1" customWidth="1"/>
    <col min="12" max="12" width="6.83203125" bestFit="1" customWidth="1"/>
  </cols>
  <sheetData>
    <row r="1" spans="1:8" ht="21" x14ac:dyDescent="0.45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5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5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5">
      <c r="A16" s="22" t="s">
        <v>198</v>
      </c>
      <c r="B16" t="s">
        <v>268</v>
      </c>
    </row>
    <row r="18" spans="1:7" x14ac:dyDescent="0.45">
      <c r="B18" s="22" t="s">
        <v>271</v>
      </c>
    </row>
    <row r="19" spans="1:7" x14ac:dyDescent="0.45">
      <c r="B19" t="s">
        <v>272</v>
      </c>
      <c r="D19" t="s">
        <v>273</v>
      </c>
      <c r="F19" t="s">
        <v>276</v>
      </c>
      <c r="G19" t="s">
        <v>274</v>
      </c>
    </row>
    <row r="21" spans="1:7" x14ac:dyDescent="0.45">
      <c r="G21" s="25"/>
    </row>
    <row r="22" spans="1:7" x14ac:dyDescent="0.45">
      <c r="A22" s="22" t="s">
        <v>269</v>
      </c>
      <c r="B22" t="s">
        <v>277</v>
      </c>
      <c r="C22" t="s">
        <v>275</v>
      </c>
      <c r="D22" t="s">
        <v>277</v>
      </c>
      <c r="E22" t="s">
        <v>275</v>
      </c>
    </row>
    <row r="23" spans="1:7" x14ac:dyDescent="0.45">
      <c r="A23" s="23" t="s">
        <v>207</v>
      </c>
      <c r="B23" s="24">
        <v>36000</v>
      </c>
      <c r="C23" s="24">
        <v>39700</v>
      </c>
      <c r="D23" s="24">
        <v>36000</v>
      </c>
      <c r="E23" s="24">
        <v>39700</v>
      </c>
      <c r="F23" s="24">
        <v>36000</v>
      </c>
      <c r="G23" s="24">
        <v>39700</v>
      </c>
    </row>
    <row r="24" spans="1:7" x14ac:dyDescent="0.45">
      <c r="A24" s="23" t="s">
        <v>211</v>
      </c>
      <c r="B24" s="24">
        <v>100000</v>
      </c>
      <c r="C24" s="24">
        <v>103500</v>
      </c>
      <c r="D24" s="24">
        <v>100000</v>
      </c>
      <c r="E24" s="24">
        <v>103500</v>
      </c>
      <c r="F24" s="24">
        <v>100000</v>
      </c>
      <c r="G24" s="24">
        <v>103500</v>
      </c>
    </row>
    <row r="25" spans="1:7" x14ac:dyDescent="0.45">
      <c r="A25" s="23" t="s">
        <v>209</v>
      </c>
      <c r="B25" s="24">
        <v>70000</v>
      </c>
      <c r="C25" s="24">
        <v>73500</v>
      </c>
      <c r="D25" s="24">
        <v>70000</v>
      </c>
      <c r="E25" s="24">
        <v>74500</v>
      </c>
      <c r="F25" s="24">
        <v>70000</v>
      </c>
      <c r="G25" s="24">
        <v>74166.666666666672</v>
      </c>
    </row>
    <row r="26" spans="1:7" x14ac:dyDescent="0.45">
      <c r="A26" s="23" t="s">
        <v>216</v>
      </c>
      <c r="B26" s="24"/>
      <c r="C26" s="24"/>
      <c r="D26" s="24">
        <v>20000</v>
      </c>
      <c r="E26" s="24">
        <v>22700</v>
      </c>
      <c r="F26" s="24">
        <v>20000</v>
      </c>
      <c r="G26" s="24">
        <v>22700</v>
      </c>
    </row>
    <row r="27" spans="1:7" x14ac:dyDescent="0.45">
      <c r="A27" s="23" t="s">
        <v>270</v>
      </c>
      <c r="B27" s="24">
        <v>68666.666666666672</v>
      </c>
      <c r="C27" s="24">
        <v>72233.333333333328</v>
      </c>
      <c r="D27" s="24">
        <v>50285.714285714283</v>
      </c>
      <c r="E27" s="24">
        <v>53900</v>
      </c>
      <c r="F27" s="24">
        <v>55800</v>
      </c>
      <c r="G27" s="24">
        <v>59400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J14" sqref="J14"/>
    </sheetView>
  </sheetViews>
  <sheetFormatPr defaultRowHeight="17" x14ac:dyDescent="0.45"/>
  <sheetData>
    <row r="1" spans="1:7" ht="21" x14ac:dyDescent="0.45">
      <c r="A1" s="13" t="s">
        <v>220</v>
      </c>
      <c r="B1" s="13"/>
      <c r="C1" s="13"/>
      <c r="D1" s="13"/>
      <c r="E1" s="13"/>
      <c r="F1" s="13"/>
      <c r="G1" s="13"/>
    </row>
    <row r="3" spans="1:7" x14ac:dyDescent="0.45">
      <c r="A3" s="26" t="s">
        <v>221</v>
      </c>
      <c r="B3" s="27" t="s">
        <v>222</v>
      </c>
      <c r="C3" s="27" t="s">
        <v>223</v>
      </c>
      <c r="D3" s="27" t="s">
        <v>224</v>
      </c>
      <c r="E3" s="27" t="s">
        <v>225</v>
      </c>
      <c r="F3" s="27" t="s">
        <v>226</v>
      </c>
      <c r="G3" s="27" t="s">
        <v>13</v>
      </c>
    </row>
    <row r="4" spans="1:7" x14ac:dyDescent="0.45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SUM($B4:$F4)</f>
        <v>420</v>
      </c>
    </row>
    <row r="5" spans="1:7" x14ac:dyDescent="0.45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SUM($B5:$F5)</f>
        <v>470</v>
      </c>
    </row>
    <row r="6" spans="1:7" x14ac:dyDescent="0.45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L23" sqref="L23"/>
    </sheetView>
  </sheetViews>
  <sheetFormatPr defaultRowHeight="17" x14ac:dyDescent="0.45"/>
  <sheetData>
    <row r="1" spans="1:6" ht="21" x14ac:dyDescent="0.45">
      <c r="A1" s="13" t="s">
        <v>237</v>
      </c>
      <c r="B1" s="13"/>
      <c r="C1" s="13"/>
      <c r="D1" s="13"/>
      <c r="E1" s="13"/>
      <c r="F1" s="13"/>
    </row>
    <row r="3" spans="1:6" x14ac:dyDescent="0.4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5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소엽 신</cp:lastModifiedBy>
  <dcterms:created xsi:type="dcterms:W3CDTF">2023-04-27T08:01:32Z</dcterms:created>
  <dcterms:modified xsi:type="dcterms:W3CDTF">2025-03-11T12:20:46Z</dcterms:modified>
</cp:coreProperties>
</file>