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shdh0\OneDrive\바탕 화면\"/>
    </mc:Choice>
  </mc:AlternateContent>
  <xr:revisionPtr revIDLastSave="0" documentId="13_ncr:1_{9422E400-7F92-4C10-8FE7-FFB9F47E08A6}" xr6:coauthVersionLast="47" xr6:coauthVersionMax="47" xr10:uidLastSave="{00000000-0000-0000-0000-000000000000}"/>
  <bookViews>
    <workbookView xWindow="-108" yWindow="-108" windowWidth="23256" windowHeight="12456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91029"/>
  <pivotCaches>
    <pivotCache cacheId="1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7" l="1"/>
  <c r="F15" i="7"/>
  <c r="D15" i="7"/>
  <c r="J16" i="4"/>
  <c r="J17" i="4"/>
  <c r="J18" i="4"/>
  <c r="J19" i="4"/>
  <c r="J20" i="4"/>
  <c r="J21" i="4"/>
  <c r="J22" i="4"/>
  <c r="J23" i="4"/>
  <c r="J24" i="4"/>
  <c r="J25" i="4"/>
  <c r="J26" i="4"/>
  <c r="J15" i="4"/>
  <c r="D14" i="4"/>
  <c r="G29" i="6"/>
  <c r="G23" i="6"/>
  <c r="G18" i="6"/>
  <c r="G13" i="6"/>
  <c r="G7" i="6"/>
  <c r="G31" i="6" s="1"/>
  <c r="D30" i="6"/>
  <c r="D24" i="6"/>
  <c r="D19" i="6"/>
  <c r="D14" i="6"/>
  <c r="D8" i="6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  <c r="D32" i="6" l="1"/>
</calcChain>
</file>

<file path=xl/sharedStrings.xml><?xml version="1.0" encoding="utf-8"?>
<sst xmlns="http://schemas.openxmlformats.org/spreadsheetml/2006/main" count="535" uniqueCount="337">
  <si>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</si>
  <si>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</si>
  <si>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</si>
  <si>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</si>
  <si>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</si>
  <si>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</si>
  <si>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</si>
  <si>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</si>
  <si>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</si>
  <si>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</si>
  <si>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</si>
  <si>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</si>
  <si>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</si>
  <si>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</si>
  <si>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</si>
  <si>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</si>
  <si>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</si>
  <si>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</si>
  <si>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</si>
  <si>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</si>
  <si>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</si>
  <si>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</si>
  <si>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</si>
  <si>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</si>
  <si>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</si>
  <si>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</si>
  <si>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</si>
  <si>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</si>
  <si>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</si>
  <si>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</si>
  <si>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</si>
  <si>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</si>
  <si>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</si>
  <si>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</si>
  <si>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</si>
  <si>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</si>
  <si>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</si>
  <si>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</si>
  <si>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</si>
  <si>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</si>
  <si>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</si>
  <si>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</si>
  <si>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</si>
  <si>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</si>
  <si>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</si>
  <si>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</si>
  <si>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</si>
  <si>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</si>
  <si>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</si>
  <si>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</si>
  <si>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</si>
  <si>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</si>
  <si>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</si>
  <si>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</si>
  <si>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</si>
  <si>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</si>
  <si>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</si>
  <si>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</si>
  <si>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</si>
  <si>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</si>
  <si>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</si>
  <si>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</si>
  <si>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</si>
  <si>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</si>
  <si>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</si>
  <si>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</si>
  <si>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</si>
  <si>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</si>
  <si>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</si>
  <si>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</si>
  <si>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</si>
  <si>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</si>
  <si>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</si>
  <si>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</si>
  <si>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</si>
  <si>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</si>
  <si>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</si>
  <si>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</si>
  <si>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</si>
  <si>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</si>
  <si>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</si>
  <si>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</si>
  <si>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</si>
  <si>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</si>
  <si>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</si>
  <si>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</si>
  <si>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</si>
  <si>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</si>
  <si>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</si>
  <si>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</si>
  <si>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</si>
  <si>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</si>
  <si>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</si>
  <si>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</si>
  <si>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</si>
  <si>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</si>
  <si>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</si>
  <si>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</si>
  <si>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</si>
  <si>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</si>
  <si>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</si>
  <si>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</si>
  <si>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</si>
  <si>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</si>
  <si>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</si>
  <si>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</si>
  <si>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</si>
  <si>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</si>
  <si>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</si>
  <si>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</si>
  <si>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</si>
  <si>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</si>
  <si>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</si>
  <si>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</si>
  <si>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</si>
  <si>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</si>
  <si>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</si>
  <si>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</si>
  <si>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</si>
  <si>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</si>
  <si>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</si>
  <si>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</si>
  <si>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</si>
  <si>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</si>
  <si>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</si>
  <si>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</si>
  <si>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</si>
  <si>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</si>
  <si>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</si>
  <si>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</si>
  <si>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</si>
  <si>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</si>
  <si>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</si>
  <si>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</si>
  <si>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</si>
  <si>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</si>
  <si>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</si>
  <si>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</si>
  <si>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</si>
  <si>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</si>
  <si>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</si>
  <si>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</si>
  <si>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</si>
  <si>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</si>
  <si>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</si>
  <si>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</si>
  <si>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</si>
  <si>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</si>
  <si>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</si>
  <si>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</si>
  <si>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</si>
  <si>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</si>
  <si>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</si>
  <si>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</si>
  <si>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</si>
  <si>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</si>
  <si>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</si>
  <si>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</si>
  <si>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</si>
  <si>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</si>
  <si>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</si>
  <si>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</si>
  <si>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</si>
  <si>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</si>
  <si>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</si>
  <si>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</si>
  <si>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</si>
  <si>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</si>
  <si>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</si>
  <si>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</si>
  <si>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</si>
  <si>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</si>
  <si>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</si>
  <si>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</si>
  <si>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</si>
  <si>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</si>
  <si>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</si>
  <si>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</si>
  <si>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</si>
  <si>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</si>
  <si>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</si>
  <si>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</si>
  <si>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</si>
  <si>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</si>
  <si>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</si>
  <si>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</si>
  <si>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</si>
  <si>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</si>
  <si>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</si>
  <si>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</si>
  <si>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</si>
  <si>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</si>
  <si>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</si>
  <si>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</si>
  <si>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</si>
  <si>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</si>
  <si>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</si>
  <si>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</si>
  <si>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</si>
  <si>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</si>
  <si>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</si>
  <si>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</si>
  <si>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</si>
  <si>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</si>
  <si>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</si>
  <si>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</si>
  <si>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</si>
  <si>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</si>
  <si>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</si>
  <si>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</si>
  <si>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</si>
  <si>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</si>
  <si>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</si>
  <si>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</si>
  <si>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</si>
  <si>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</si>
  <si>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</si>
  <si>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</si>
  <si>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</si>
  <si>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</si>
  <si>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</si>
  <si>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</si>
  <si>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</si>
  <si>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</si>
  <si>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</si>
  <si>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</si>
  <si>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</si>
  <si>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</si>
  <si>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</si>
  <si>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</si>
  <si>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</si>
  <si>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</si>
  <si>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</si>
  <si>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</si>
  <si>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</si>
  <si>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</si>
  <si>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</si>
  <si>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</si>
  <si>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</si>
  <si>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</si>
  <si>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</si>
  <si>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</si>
  <si>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</si>
  <si>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</si>
  <si>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</si>
  <si>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</si>
  <si>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</si>
  <si>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</si>
  <si>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</si>
  <si>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</si>
  <si>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</si>
  <si>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</si>
  <si>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</si>
  <si>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</si>
  <si>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</si>
  <si>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</si>
  <si>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</si>
  <si>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</si>
  <si>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</si>
  <si>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</si>
  <si>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</si>
  <si>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</si>
  <si>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</si>
  <si>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</si>
  <si>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</si>
  <si>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</si>
  <si>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</si>
  <si>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</si>
  <si>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</si>
  <si>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</si>
  <si>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</si>
  <si>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</si>
  <si>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</si>
  <si>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</si>
  <si>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</si>
  <si>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</si>
  <si>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</si>
  <si>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</si>
  <si>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</si>
  <si>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</si>
  <si>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</si>
  <si>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</si>
  <si>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</si>
  <si>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</si>
  <si>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</si>
  <si>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</si>
  <si>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</si>
  <si>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</si>
  <si>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</si>
  <si>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</si>
  <si>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</si>
  <si>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</si>
  <si>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</si>
  <si>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</si>
  <si>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</si>
  <si>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</si>
  <si>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</si>
  <si>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</si>
  <si>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회원코드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</si>
  <si>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</si>
  <si>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</si>
  <si>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</si>
  <si>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</si>
  <si>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</si>
  <si>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</si>
  <si>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수강일</t>
    <phoneticPr fontId="1" type="noConversion"/>
  </si>
  <si>
    <t>연락처</t>
    <phoneticPr fontId="1" type="noConversion"/>
  </si>
  <si>
    <t>납입회비</t>
    <phoneticPr fontId="1" type="noConversion"/>
  </si>
  <si>
    <t>월, 수, 금</t>
    <phoneticPr fontId="1" type="noConversion"/>
  </si>
  <si>
    <t>화, 목, 토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</si>
  <si>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</si>
  <si>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</si>
  <si>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</si>
  <si>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</si>
  <si>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</si>
  <si>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</si>
  <si>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資格證</t>
    <phoneticPr fontId="1" type="noConversion"/>
  </si>
  <si>
    <t>서울</t>
    <phoneticPr fontId="1" type="noConversion"/>
  </si>
  <si>
    <t>(모두)</t>
  </si>
  <si>
    <t>행 레이블</t>
  </si>
  <si>
    <t>총합계</t>
  </si>
  <si>
    <t>열 레이블</t>
  </si>
  <si>
    <t>평균 : 목표매출액</t>
  </si>
  <si>
    <t>서울 최대</t>
  </si>
  <si>
    <t>경기 최대</t>
  </si>
  <si>
    <t>대전 최대</t>
  </si>
  <si>
    <t>충북 최대</t>
  </si>
  <si>
    <t>부산 최대</t>
  </si>
  <si>
    <t>전체 최대값</t>
  </si>
  <si>
    <t>서울 요약</t>
  </si>
  <si>
    <t>경기 요약</t>
  </si>
  <si>
    <t>대전 요약</t>
  </si>
  <si>
    <t>충북 요약</t>
  </si>
  <si>
    <t>부산 요약</t>
  </si>
  <si>
    <t>영어</t>
    <phoneticPr fontId="1" type="noConversion"/>
  </si>
  <si>
    <t>&gt;=90</t>
    <phoneticPr fontId="1" type="noConversion"/>
  </si>
  <si>
    <t>수학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</si>
</sst>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80" formatCode="#,##0&quot;만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indexed="8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2" xfId="2" applyBorder="1" applyAlignment="1">
      <alignment horizontal="center" vertical="center"/>
    </xf>
    <xf numFmtId="0" fontId="7" fillId="3" borderId="3" xfId="2" applyBorder="1" applyAlignment="1">
      <alignment horizontal="center" vertical="center"/>
    </xf>
    <xf numFmtId="0" fontId="7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80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0" fontId="0" fillId="0" borderId="9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1" fontId="9" fillId="0" borderId="1" xfId="1" applyFont="1" applyBorder="1">
      <alignment vertical="center"/>
    </xf>
    <xf numFmtId="0" fontId="10" fillId="4" borderId="1" xfId="0" applyFont="1" applyFill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2">
    <dxf>
      <font>
        <b/>
        <i val="0"/>
        <color rgb="FF0070C0"/>
      </font>
    </dxf>
    <dxf>
      <numFmt numFmtId="178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8C-45DA-988F-3B22F0DA561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8C-45DA-988F-3B22F0DA561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8C-45DA-988F-3B22F0DA56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9050159"/>
        <c:axId val="1756315855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1756315855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09050159"/>
        <c:crosses val="max"/>
        <c:crossBetween val="between"/>
        <c:majorUnit val="1000000000"/>
      </c:valAx>
      <c:catAx>
        <c:axId val="2009050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631585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5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0</xdr:rowOff>
    </xdr:from>
    <xdr:to>
      <xdr:col>9</xdr:col>
      <xdr:colOff>0</xdr:colOff>
      <xdr:row>9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338E6C84-2DF8-D6E5-026A-ADF104B4CE16}"/>
            </a:ext>
          </a:extLst>
        </xdr:cNvPr>
        <xdr:cNvSpPr/>
      </xdr:nvSpPr>
      <xdr:spPr>
        <a:xfrm>
          <a:off x="5318760" y="1371600"/>
          <a:ext cx="1341120" cy="6629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선우" refreshedDate="46208.838187731482" createdVersion="8" refreshedVersion="8" minRefreshableVersion="3" recordCount="12" xr:uid="{24CB03E5-F8D2-461D-BA87-FA9C868166D6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5-01-05T00:00:00" maxDate="2025-02-25T00:00:00" count="12">
        <d v="2025-01-15T00:00:00"/>
        <d v="2025-02-04T00:00:00"/>
        <d v="2025-01-16T00:00:00"/>
        <d v="2025-01-05T00:00:00"/>
        <d v="2025-01-19T00:00:00"/>
        <d v="2025-02-08T00:00:00"/>
        <d v="2025-01-21T00:00:00"/>
        <d v="2025-02-11T00:00:00"/>
        <d v="2025-02-15T00:00:00"/>
        <d v="2025-02-24T00:00:00"/>
        <d v="2025-02-13T00:00:00"/>
        <d v="2025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5-01-05T00:00:00" endDate="2025-02-25T00:00:00"/>
        <groupItems count="14">
          <s v="&lt;2025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30C5C0-63A4-422F-9E2D-27552DE5C80C}" name="피벗 테이블2" cacheId="16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9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N9"/>
  <sheetViews>
    <sheetView workbookViewId="0">
      <selection activeCell="H9" sqref="H9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  <col min="8" max="8" width="9.19921875" bestFit="1" customWidth="1"/>
  </cols>
  <sheetData>
    <row r="1" spans="1:14" x14ac:dyDescent="0.4">
      <c r="A1" t="s">
        <v>5</v>
      </c>
    </row>
    <row r="3" spans="1:14" x14ac:dyDescent="0.4">
      <c r="A3" s="1" t="s">
        <v>288</v>
      </c>
      <c r="B3" s="1" t="s">
        <v>295</v>
      </c>
      <c r="C3" s="1" t="s">
        <v>298</v>
      </c>
      <c r="D3" s="1" t="s">
        <v>305</v>
      </c>
      <c r="E3" s="1" t="s">
        <v>306</v>
      </c>
      <c r="F3" s="1" t="s">
        <v>307</v>
      </c>
      <c r="I3" s="1"/>
      <c r="J3" s="1"/>
      <c r="K3" s="1"/>
      <c r="L3" s="1"/>
      <c r="M3" s="1"/>
      <c r="N3" s="1"/>
    </row>
    <row r="4" spans="1:14" x14ac:dyDescent="0.4">
      <c r="A4" s="1" t="s">
        <v>289</v>
      </c>
      <c r="B4" s="1" t="s">
        <v>296</v>
      </c>
      <c r="C4" s="1" t="s">
        <v>299</v>
      </c>
      <c r="D4" s="1" t="s">
        <v>308</v>
      </c>
      <c r="E4" s="1" t="s">
        <v>310</v>
      </c>
      <c r="F4" s="2">
        <v>120000</v>
      </c>
      <c r="H4" s="2"/>
    </row>
    <row r="5" spans="1:14" x14ac:dyDescent="0.4">
      <c r="A5" s="1" t="s">
        <v>290</v>
      </c>
      <c r="B5" s="1" t="s">
        <v>296</v>
      </c>
      <c r="C5" s="1" t="s">
        <v>300</v>
      </c>
      <c r="D5" s="1" t="s">
        <v>309</v>
      </c>
      <c r="E5" s="1" t="s">
        <v>311</v>
      </c>
      <c r="F5" s="2">
        <v>100000</v>
      </c>
    </row>
    <row r="6" spans="1:14" x14ac:dyDescent="0.4">
      <c r="A6" s="1" t="s">
        <v>291</v>
      </c>
      <c r="B6" s="1" t="s">
        <v>297</v>
      </c>
      <c r="C6" s="1" t="s">
        <v>301</v>
      </c>
      <c r="D6" s="1" t="s">
        <v>309</v>
      </c>
      <c r="E6" s="1" t="s">
        <v>312</v>
      </c>
      <c r="F6" s="2">
        <v>90000</v>
      </c>
    </row>
    <row r="7" spans="1:14" x14ac:dyDescent="0.4">
      <c r="A7" s="1" t="s">
        <v>292</v>
      </c>
      <c r="B7" s="1" t="s">
        <v>297</v>
      </c>
      <c r="C7" s="1" t="s">
        <v>302</v>
      </c>
      <c r="D7" s="1" t="s">
        <v>308</v>
      </c>
      <c r="E7" s="1" t="s">
        <v>313</v>
      </c>
      <c r="F7" s="2">
        <v>120000</v>
      </c>
    </row>
    <row r="8" spans="1:14" x14ac:dyDescent="0.4">
      <c r="A8" s="1" t="s">
        <v>293</v>
      </c>
      <c r="B8" s="1" t="s">
        <v>297</v>
      </c>
      <c r="C8" s="1" t="s">
        <v>303</v>
      </c>
      <c r="D8" s="1" t="s">
        <v>309</v>
      </c>
      <c r="E8" s="1" t="s">
        <v>314</v>
      </c>
      <c r="F8" s="2">
        <v>120000</v>
      </c>
    </row>
    <row r="9" spans="1:14" x14ac:dyDescent="0.4">
      <c r="A9" s="1" t="s">
        <v>294</v>
      </c>
      <c r="B9" s="1" t="s">
        <v>296</v>
      </c>
      <c r="C9" s="1" t="s">
        <v>304</v>
      </c>
      <c r="D9" s="1" t="s">
        <v>308</v>
      </c>
      <c r="E9" s="1" t="s">
        <v>315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H12"/>
  <sheetViews>
    <sheetView workbookViewId="0">
      <selection activeCell="K7" sqref="K7"/>
    </sheetView>
  </sheetViews>
  <sheetFormatPr defaultRowHeight="17.399999999999999" x14ac:dyDescent="0.4"/>
  <cols>
    <col min="6" max="6" width="15.09765625" bestFit="1" customWidth="1"/>
    <col min="8" max="8" width="10" bestFit="1" customWidth="1"/>
  </cols>
  <sheetData>
    <row r="1" spans="1:8" ht="20.399999999999999" x14ac:dyDescent="0.4">
      <c r="A1" s="16" t="s">
        <v>6</v>
      </c>
      <c r="B1" s="16"/>
      <c r="C1" s="16"/>
      <c r="D1" s="16"/>
      <c r="E1" s="16"/>
      <c r="F1" s="16"/>
      <c r="G1" s="16"/>
      <c r="H1" s="16"/>
    </row>
    <row r="2" spans="1:8" ht="18" thickBot="1" x14ac:dyDescent="0.45"/>
    <row r="3" spans="1:8" x14ac:dyDescent="0.4">
      <c r="A3" s="17" t="s">
        <v>7</v>
      </c>
      <c r="B3" s="18" t="s">
        <v>8</v>
      </c>
      <c r="C3" s="18" t="s">
        <v>0</v>
      </c>
      <c r="D3" s="18" t="s">
        <v>9</v>
      </c>
      <c r="E3" s="18" t="s">
        <v>10</v>
      </c>
      <c r="F3" s="18" t="s">
        <v>316</v>
      </c>
      <c r="G3" s="18" t="s">
        <v>11</v>
      </c>
      <c r="H3" s="19" t="s">
        <v>34</v>
      </c>
    </row>
    <row r="4" spans="1:8" x14ac:dyDescent="0.4">
      <c r="A4" s="20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21">
        <v>4600</v>
      </c>
    </row>
    <row r="5" spans="1:8" x14ac:dyDescent="0.4">
      <c r="A5" s="20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21">
        <v>3600</v>
      </c>
    </row>
    <row r="6" spans="1:8" x14ac:dyDescent="0.4">
      <c r="A6" s="20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21">
        <v>2400</v>
      </c>
    </row>
    <row r="7" spans="1:8" x14ac:dyDescent="0.4">
      <c r="A7" s="20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21">
        <v>4800</v>
      </c>
    </row>
    <row r="8" spans="1:8" x14ac:dyDescent="0.4">
      <c r="A8" s="20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21">
        <v>3800</v>
      </c>
    </row>
    <row r="9" spans="1:8" x14ac:dyDescent="0.4">
      <c r="A9" s="20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21">
        <v>2500</v>
      </c>
    </row>
    <row r="10" spans="1:8" x14ac:dyDescent="0.4">
      <c r="A10" s="20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21">
        <v>4400</v>
      </c>
    </row>
    <row r="11" spans="1:8" x14ac:dyDescent="0.4">
      <c r="A11" s="20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21">
        <v>3600</v>
      </c>
    </row>
    <row r="12" spans="1:8" ht="18" thickBot="1" x14ac:dyDescent="0.45">
      <c r="A12" s="22"/>
      <c r="B12" s="23" t="s">
        <v>33</v>
      </c>
      <c r="C12" s="23" t="s">
        <v>3</v>
      </c>
      <c r="D12" s="23" t="s">
        <v>25</v>
      </c>
      <c r="E12" s="23" t="s">
        <v>22</v>
      </c>
      <c r="F12" s="23" t="s">
        <v>19</v>
      </c>
      <c r="G12" s="23">
        <v>2013</v>
      </c>
      <c r="H12" s="24">
        <v>2000</v>
      </c>
    </row>
  </sheetData>
  <mergeCells count="4">
    <mergeCell ref="A1:H1"/>
    <mergeCell ref="A4:A6"/>
    <mergeCell ref="A7:A9"/>
    <mergeCell ref="A10:A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F15"/>
  <sheetViews>
    <sheetView workbookViewId="0">
      <selection activeCell="B4" sqref="B4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12" t="s">
        <v>35</v>
      </c>
      <c r="B1" s="12"/>
      <c r="C1" s="12"/>
      <c r="D1" s="12"/>
      <c r="E1" s="12"/>
      <c r="F1" s="12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317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AND($C4="일반", 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O38"/>
  <sheetViews>
    <sheetView topLeftCell="A7" workbookViewId="0">
      <selection activeCell="J15" sqref="J15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5" t="s">
        <v>82</v>
      </c>
      <c r="O2" s="15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/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/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/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/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/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/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/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/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/>
    </row>
    <row r="13" spans="1:15" x14ac:dyDescent="0.4">
      <c r="A13" s="3" t="s">
        <v>295</v>
      </c>
      <c r="B13" s="3" t="s">
        <v>334</v>
      </c>
      <c r="C13" s="3" t="s">
        <v>336</v>
      </c>
      <c r="D13" s="14" t="s">
        <v>68</v>
      </c>
      <c r="E13" s="14"/>
      <c r="F13" s="14"/>
      <c r="H13" s="5" t="s">
        <v>112</v>
      </c>
      <c r="I13" s="6" t="s">
        <v>113</v>
      </c>
    </row>
    <row r="14" spans="1:15" x14ac:dyDescent="0.4">
      <c r="A14" s="3" t="s">
        <v>296</v>
      </c>
      <c r="B14" s="3" t="s">
        <v>335</v>
      </c>
      <c r="C14" s="3"/>
      <c r="D14" s="13">
        <f>ROUND(DAVERAGE(A2:F11,6,A13:C15),1)</f>
        <v>272.8</v>
      </c>
      <c r="E14" s="13"/>
      <c r="F14" s="13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 t="s">
        <v>297</v>
      </c>
      <c r="B15" s="3"/>
      <c r="C15" s="3" t="s">
        <v>335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3" t="str">
        <f t="shared" ref="J16:J26" si="1">CHOOSE(MID(L16,8,1),"남","여","남","여")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1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1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/>
      <c r="H19" s="3" t="s">
        <v>129</v>
      </c>
      <c r="I19" s="3" t="s">
        <v>130</v>
      </c>
      <c r="J19" s="3" t="str">
        <f t="shared" si="1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/>
      <c r="H20" s="3" t="s">
        <v>132</v>
      </c>
      <c r="I20" s="3" t="s">
        <v>133</v>
      </c>
      <c r="J20" s="3" t="str">
        <f t="shared" si="1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/>
      <c r="H21" s="3" t="s">
        <v>135</v>
      </c>
      <c r="I21" s="3" t="s">
        <v>136</v>
      </c>
      <c r="J21" s="3" t="str">
        <f t="shared" si="1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/>
      <c r="H22" s="3" t="s">
        <v>139</v>
      </c>
      <c r="I22" s="3" t="s">
        <v>140</v>
      </c>
      <c r="J22" s="3" t="str">
        <f t="shared" si="1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/>
      <c r="H23" s="3" t="s">
        <v>142</v>
      </c>
      <c r="I23" s="3" t="s">
        <v>143</v>
      </c>
      <c r="J23" s="3" t="str">
        <f t="shared" si="1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/>
      <c r="H24" s="3" t="s">
        <v>145</v>
      </c>
      <c r="I24" s="3" t="s">
        <v>146</v>
      </c>
      <c r="J24" s="3" t="str">
        <f t="shared" si="1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/>
      <c r="H25" s="3" t="s">
        <v>148</v>
      </c>
      <c r="I25" s="3" t="s">
        <v>149</v>
      </c>
      <c r="J25" s="3" t="str">
        <f t="shared" si="1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/>
      <c r="H26" s="3" t="s">
        <v>151</v>
      </c>
      <c r="I26" s="3" t="s">
        <v>152</v>
      </c>
      <c r="J26" s="3" t="str">
        <f t="shared" si="1"/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4" t="s">
        <v>171</v>
      </c>
      <c r="I29" s="14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3"/>
      <c r="I30" s="13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H24"/>
  <sheetViews>
    <sheetView tabSelected="1" topLeftCell="A6" workbookViewId="0">
      <selection activeCell="F21" sqref="F21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3" bestFit="1" customWidth="1"/>
    <col min="6" max="6" width="9.296875" bestFit="1" customWidth="1"/>
    <col min="8" max="8" width="13" bestFit="1" customWidth="1"/>
  </cols>
  <sheetData>
    <row r="1" spans="1:8" ht="21" x14ac:dyDescent="0.4">
      <c r="A1" s="12" t="s">
        <v>172</v>
      </c>
      <c r="B1" s="12"/>
      <c r="C1" s="12"/>
      <c r="D1" s="12"/>
      <c r="E1" s="12"/>
      <c r="F1" s="12"/>
      <c r="G1" s="12"/>
      <c r="H1" s="12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45672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45692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45673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45662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45676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45696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45678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45699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45703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45712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45701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45674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25" t="s">
        <v>176</v>
      </c>
      <c r="B18" t="s">
        <v>318</v>
      </c>
    </row>
    <row r="20" spans="1:4" x14ac:dyDescent="0.4">
      <c r="A20" s="25" t="s">
        <v>322</v>
      </c>
      <c r="B20" s="25" t="s">
        <v>321</v>
      </c>
    </row>
    <row r="21" spans="1:4" x14ac:dyDescent="0.4">
      <c r="A21" s="25" t="s">
        <v>319</v>
      </c>
      <c r="B21" t="s">
        <v>182</v>
      </c>
      <c r="C21" t="s">
        <v>191</v>
      </c>
      <c r="D21" t="s">
        <v>196</v>
      </c>
    </row>
    <row r="22" spans="1:4" x14ac:dyDescent="0.4">
      <c r="A22" s="26" t="s">
        <v>89</v>
      </c>
      <c r="B22" s="27">
        <v>139545000</v>
      </c>
      <c r="C22" s="27">
        <v>131895000</v>
      </c>
      <c r="D22" s="27">
        <v>113400000</v>
      </c>
    </row>
    <row r="23" spans="1:4" x14ac:dyDescent="0.4">
      <c r="A23" s="26" t="s">
        <v>90</v>
      </c>
      <c r="B23" s="27">
        <v>80190000</v>
      </c>
      <c r="C23" s="27">
        <v>102262500</v>
      </c>
      <c r="D23" s="27">
        <v>108270000</v>
      </c>
    </row>
    <row r="24" spans="1:4" x14ac:dyDescent="0.4">
      <c r="A24" s="26" t="s">
        <v>320</v>
      </c>
      <c r="B24" s="27">
        <v>124706250</v>
      </c>
      <c r="C24" s="27">
        <v>117078750</v>
      </c>
      <c r="D24" s="27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G32"/>
  <sheetViews>
    <sheetView workbookViewId="0">
      <selection activeCell="D4" sqref="D4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12" t="s">
        <v>200</v>
      </c>
      <c r="B1" s="12"/>
      <c r="C1" s="12"/>
      <c r="D1" s="12"/>
      <c r="E1" s="12"/>
      <c r="F1" s="12"/>
      <c r="G1" s="12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28" t="s">
        <v>332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4">
      <c r="A8" s="28" t="s">
        <v>326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28" t="s">
        <v>329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4">
      <c r="A14" s="28" t="s">
        <v>323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28" t="s">
        <v>333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4">
      <c r="A19" s="28" t="s">
        <v>327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28" t="s">
        <v>331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4">
      <c r="A24" s="28" t="s">
        <v>325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31" t="s">
        <v>330</v>
      </c>
      <c r="B29" s="29"/>
      <c r="C29" s="29"/>
      <c r="D29" s="29"/>
      <c r="E29" s="29"/>
      <c r="F29" s="29"/>
      <c r="G29" s="30">
        <f>SUBTOTAL(9,G25:G28)</f>
        <v>1400000</v>
      </c>
    </row>
    <row r="30" spans="1:7" outlineLevel="1" x14ac:dyDescent="0.4">
      <c r="A30" s="31" t="s">
        <v>324</v>
      </c>
      <c r="B30" s="29"/>
      <c r="C30" s="29"/>
      <c r="D30" s="29">
        <f>SUBTOTAL(4,D25:D28)</f>
        <v>34</v>
      </c>
      <c r="E30" s="29"/>
      <c r="F30" s="29"/>
      <c r="G30" s="30"/>
    </row>
    <row r="31" spans="1:7" x14ac:dyDescent="0.4">
      <c r="A31" s="31" t="s">
        <v>320</v>
      </c>
      <c r="B31" s="29"/>
      <c r="C31" s="29"/>
      <c r="D31" s="29"/>
      <c r="E31" s="29"/>
      <c r="F31" s="29"/>
      <c r="G31" s="30">
        <f>SUBTOTAL(9,G4:G28)</f>
        <v>5200000</v>
      </c>
    </row>
    <row r="32" spans="1:7" x14ac:dyDescent="0.4">
      <c r="A32" s="31" t="s">
        <v>328</v>
      </c>
      <c r="B32" s="29"/>
      <c r="C32" s="29"/>
      <c r="D32" s="29">
        <f>SUBTOTAL(4,D4:D28)</f>
        <v>45</v>
      </c>
      <c r="E32" s="29"/>
      <c r="F32" s="29"/>
      <c r="G32" s="30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F15"/>
  <sheetViews>
    <sheetView workbookViewId="0">
      <selection activeCell="D15" sqref="D15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12" t="s">
        <v>248</v>
      </c>
      <c r="B1" s="12"/>
      <c r="C1" s="12"/>
      <c r="D1" s="12"/>
      <c r="E1" s="12"/>
      <c r="F1" s="12"/>
    </row>
    <row r="3" spans="1:6" x14ac:dyDescent="0.4">
      <c r="A3" s="33" t="s">
        <v>249</v>
      </c>
      <c r="B3" s="33" t="s">
        <v>250</v>
      </c>
      <c r="C3" s="33" t="s">
        <v>251</v>
      </c>
      <c r="D3" s="33" t="s">
        <v>252</v>
      </c>
      <c r="E3" s="33" t="s">
        <v>253</v>
      </c>
      <c r="F3" s="33" t="s">
        <v>254</v>
      </c>
    </row>
    <row r="4" spans="1:6" x14ac:dyDescent="0.4">
      <c r="A4" s="10">
        <v>45752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45755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45757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45759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45760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45765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45768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45769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45772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45773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45776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13" t="s">
        <v>264</v>
      </c>
      <c r="B15" s="13"/>
      <c r="C15" s="13"/>
      <c r="D15" s="32">
        <f>SUM(D4:D14)</f>
        <v>1964800</v>
      </c>
      <c r="E15" s="32">
        <f t="shared" ref="E15:F15" si="1">SUM(E4:E14)</f>
        <v>32400</v>
      </c>
      <c r="F15" s="32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E10"/>
  <sheetViews>
    <sheetView workbookViewId="0">
      <selection activeCell="P24" sqref="P24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12" t="s">
        <v>265</v>
      </c>
      <c r="B1" s="12"/>
      <c r="C1" s="12"/>
      <c r="D1" s="12"/>
      <c r="E1" s="12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1">
        <v>720000</v>
      </c>
      <c r="D4" s="11">
        <v>3400</v>
      </c>
      <c r="E4" s="11">
        <f>C4*D4</f>
        <v>2448000000</v>
      </c>
    </row>
    <row r="5" spans="1:5" x14ac:dyDescent="0.4">
      <c r="A5" s="3" t="s">
        <v>273</v>
      </c>
      <c r="B5" s="3" t="s">
        <v>274</v>
      </c>
      <c r="C5" s="11">
        <v>1340000</v>
      </c>
      <c r="D5" s="11">
        <v>2500</v>
      </c>
      <c r="E5" s="11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1">
        <v>24000000</v>
      </c>
      <c r="D6" s="11">
        <v>1000</v>
      </c>
      <c r="E6" s="11">
        <f t="shared" si="0"/>
        <v>24000000000</v>
      </c>
    </row>
    <row r="7" spans="1:5" x14ac:dyDescent="0.4">
      <c r="A7" s="3" t="s">
        <v>277</v>
      </c>
      <c r="B7" s="3" t="s">
        <v>278</v>
      </c>
      <c r="C7" s="11">
        <v>600000</v>
      </c>
      <c r="D7" s="11">
        <v>2800</v>
      </c>
      <c r="E7" s="11">
        <f t="shared" si="0"/>
        <v>1680000000</v>
      </c>
    </row>
    <row r="8" spans="1:5" x14ac:dyDescent="0.4">
      <c r="A8" s="3" t="s">
        <v>106</v>
      </c>
      <c r="B8" s="3" t="s">
        <v>279</v>
      </c>
      <c r="C8" s="11">
        <v>850000</v>
      </c>
      <c r="D8" s="11">
        <v>3000</v>
      </c>
      <c r="E8" s="11">
        <f t="shared" si="0"/>
        <v>2550000000</v>
      </c>
    </row>
    <row r="9" spans="1:5" x14ac:dyDescent="0.4">
      <c r="A9" s="3" t="s">
        <v>280</v>
      </c>
      <c r="B9" s="3" t="s">
        <v>281</v>
      </c>
      <c r="C9" s="11">
        <v>500000</v>
      </c>
      <c r="D9" s="11">
        <v>3200</v>
      </c>
      <c r="E9" s="11">
        <f t="shared" si="0"/>
        <v>1600000000</v>
      </c>
    </row>
    <row r="10" spans="1:5" x14ac:dyDescent="0.4">
      <c r="A10" s="3" t="s">
        <v>282</v>
      </c>
      <c r="B10" s="3" t="s">
        <v>283</v>
      </c>
      <c r="C10" s="11">
        <v>1200000</v>
      </c>
      <c r="D10" s="11">
        <v>2800</v>
      </c>
      <c r="E10" s="11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이선우</cp:lastModifiedBy>
  <dcterms:created xsi:type="dcterms:W3CDTF">2023-04-27T08:01:32Z</dcterms:created>
  <dcterms:modified xsi:type="dcterms:W3CDTF">2026-07-05T11:08:46Z</dcterms:modified>
</cp:coreProperties>
</file>