
<file path=[Content_Types].xml><?xml version="1.0" encoding="utf-8"?>
<Types xmlns="http://schemas.openxmlformats.org/package/2006/content-types">
  <Default Extension="bin" ContentType="application/vnd.ms-office.vbaProject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JY\Desktop\"/>
    </mc:Choice>
  </mc:AlternateContent>
  <xr:revisionPtr revIDLastSave="0" documentId="8_{3CBAF100-625B-4520-98DF-79BDA6380A75}" xr6:coauthVersionLast="47" xr6:coauthVersionMax="47" xr10:uidLastSave="{00000000-0000-0000-0000-000000000000}"/>
  <bookViews>
    <workbookView xWindow="-96" yWindow="-96" windowWidth="23232" windowHeight="12432" firstSheet="1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cn.WorksheetConnection_분석작업1A3H151" hidden="1">'분석작업-1'!$A$3:$H$15</definedName>
    <definedName name="입사년도">'기본작업-2'!$G$4:$G$12</definedName>
  </definedNames>
  <calcPr calcId="191029"/>
  <pivotCaches>
    <pivotCache cacheId="35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범위" name="범위" connection="WorksheetConnection_분석작업-1!$A$3:$H$15"/>
        </x15:modelTables>
        <x15:extLst>
          <ext xmlns:x16="http://schemas.microsoft.com/office/spreadsheetml/2014/11/main" uri="{9835A34E-60A6-4A7C-AAB8-D5F71C897F49}">
            <x16:modelTimeGroupings>
              <x16:modelTimeGrouping tableName="범위" columnName="생산일" columnId="생산일">
                <x16:calculatedTimeColumn columnName="생산일(월 인덱스)" columnId="생산일(월 인덱스)" contentType="monthsindex" isSelected="1"/>
                <x16:calculatedTimeColumn columnName="생산일(월)" columnId="생산일(월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E15" i="7"/>
  <c r="D15" i="7"/>
  <c r="G31" i="6"/>
  <c r="G29" i="6"/>
  <c r="G23" i="6"/>
  <c r="G18" i="6"/>
  <c r="G13" i="6"/>
  <c r="G7" i="6"/>
  <c r="D30" i="6"/>
  <c r="D24" i="6"/>
  <c r="D19" i="6"/>
  <c r="D14" i="6"/>
  <c r="D8" i="6"/>
  <c r="D32" i="6" s="1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3B8C5F-CAE0-4719-9D52-FE2E2B0EBAED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345BE38-3A16-4334-A4C2-5A83EE473E6F}" name="WorksheetConnection_분석작업-1!$A$3:$H$15" type="102" refreshedVersion="8" minRefreshableVersion="5">
    <extLst>
      <ext xmlns:x15="http://schemas.microsoft.com/office/spreadsheetml/2010/11/main" uri="{DE250136-89BD-433C-8126-D09CA5730AF9}">
        <x15:connection id="범위" autoDelete="1">
          <x15:rangePr sourceName="_xlcn.WorksheetConnection_분석작업1A3H151"/>
        </x15:connection>
      </ext>
    </extLst>
  </connection>
</connection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범위].[가공품명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<sst xmlns="http://schemas.openxmlformats.org/spreadsheetml/2006/main" count="535" uniqueCount="339">
  <si>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</si>
  <si>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</si>
  <si>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</si>
  <si>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</si>
  <si>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</si>
  <si>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</si>
  <si>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</si>
  <si>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</si>
  <si>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</si>
  <si>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</si>
  <si>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</si>
  <si>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</si>
  <si>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</si>
  <si>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</si>
  <si>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</si>
  <si>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</si>
  <si>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</si>
  <si>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</si>
  <si>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</si>
  <si>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</si>
  <si>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</si>
  <si>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</si>
  <si>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</si>
  <si>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</si>
  <si>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</si>
  <si>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</si>
  <si>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</si>
  <si>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</si>
  <si>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</si>
  <si>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</si>
  <si>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</si>
  <si>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</si>
  <si>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</si>
  <si>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</si>
  <si>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</si>
  <si>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</si>
  <si>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</si>
  <si>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</si>
  <si>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</si>
  <si>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</si>
  <si>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</si>
  <si>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</si>
  <si>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</si>
  <si>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</si>
  <si>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</si>
  <si>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</si>
  <si>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</si>
  <si>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</si>
  <si>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</si>
  <si>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</si>
  <si>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</si>
  <si>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</si>
  <si>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</si>
  <si>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</si>
  <si>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</si>
  <si>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</si>
  <si>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</si>
  <si>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</si>
  <si>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</si>
  <si>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</si>
  <si>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</si>
  <si>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</si>
  <si>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</si>
  <si>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</si>
  <si>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</si>
  <si>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</si>
  <si>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</si>
  <si>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</si>
  <si>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</si>
  <si>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</si>
  <si>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</si>
  <si>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</si>
  <si>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</si>
  <si>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</si>
  <si>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</si>
  <si>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</si>
  <si>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</si>
  <si>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</si>
  <si>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</si>
  <si>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</si>
  <si>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</si>
  <si>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</si>
  <si>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</si>
  <si>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</si>
  <si>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</si>
  <si>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</si>
  <si>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</si>
  <si>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</si>
  <si>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</si>
  <si>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</si>
  <si>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</si>
  <si>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</si>
  <si>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</si>
  <si>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</si>
  <si>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</si>
  <si>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</si>
  <si>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</si>
  <si>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</si>
  <si>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</si>
  <si>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</si>
  <si>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</si>
  <si>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</si>
  <si>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</si>
  <si>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</si>
  <si>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</si>
  <si>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</si>
  <si>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</si>
  <si>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</si>
  <si>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</si>
  <si>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</si>
  <si>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</si>
  <si>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</si>
  <si>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</si>
  <si>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</si>
  <si>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</si>
  <si>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</si>
  <si>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</si>
  <si>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</si>
  <si>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</si>
  <si>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</si>
  <si>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</si>
  <si>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</si>
  <si>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</si>
  <si>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</si>
  <si>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</si>
  <si>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</si>
  <si>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</si>
  <si>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</si>
  <si>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</si>
  <si>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</si>
  <si>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</si>
  <si>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</si>
  <si>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</si>
  <si>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</si>
  <si>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</si>
  <si>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</si>
  <si>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</si>
  <si>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</si>
  <si>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</si>
  <si>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</si>
  <si>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</si>
  <si>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</si>
  <si>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</si>
  <si>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</si>
  <si>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</si>
  <si>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</si>
  <si>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</si>
  <si>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</si>
  <si>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</si>
  <si>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</si>
  <si>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</si>
  <si>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</si>
  <si>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</si>
  <si>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</si>
  <si>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</si>
  <si>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</si>
  <si>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</si>
  <si>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</si>
  <si>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</si>
  <si>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</si>
  <si>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</si>
  <si>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</si>
  <si>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</si>
  <si>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</si>
  <si>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</si>
  <si>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</si>
  <si>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</si>
  <si>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</si>
  <si>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</si>
  <si>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</si>
  <si>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</si>
  <si>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</si>
  <si>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</si>
  <si>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</si>
  <si>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</si>
  <si>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</si>
  <si>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</si>
  <si>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</si>
  <si>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</si>
  <si>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</si>
  <si>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</si>
  <si>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</si>
  <si>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</si>
  <si>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</si>
  <si>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</si>
  <si>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</si>
  <si>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</si>
  <si>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</si>
  <si>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</si>
  <si>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</si>
  <si>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</si>
  <si>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</si>
  <si>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</si>
  <si>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</si>
  <si>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</si>
  <si>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</si>
  <si>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</si>
  <si>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</si>
  <si>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</si>
  <si>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</si>
  <si>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</si>
  <si>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</si>
  <si>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</si>
  <si>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</si>
  <si>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</si>
  <si>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</si>
  <si>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</si>
  <si>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</si>
  <si>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</si>
  <si>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</si>
  <si>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</si>
  <si>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</si>
  <si>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</si>
  <si>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</si>
  <si>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</si>
  <si>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</si>
  <si>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</si>
  <si>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</si>
  <si>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</si>
  <si>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</si>
  <si>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</si>
  <si>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</si>
  <si>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</si>
  <si>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</si>
  <si>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</si>
  <si>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</si>
  <si>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</si>
  <si>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</si>
  <si>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</si>
  <si>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</si>
  <si>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</si>
  <si>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</si>
  <si>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</si>
  <si>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</si>
  <si>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</si>
  <si>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</si>
  <si>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</si>
  <si>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</si>
  <si>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</si>
  <si>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</si>
  <si>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</si>
  <si>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</si>
  <si>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</si>
  <si>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</si>
  <si>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</si>
  <si>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</si>
  <si>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</si>
  <si>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</si>
  <si>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</si>
  <si>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</si>
  <si>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</si>
  <si>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</si>
  <si>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</si>
  <si>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</si>
  <si>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</si>
  <si>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</si>
  <si>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</si>
  <si>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</si>
  <si>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</si>
  <si>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</si>
  <si>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</si>
  <si>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</si>
  <si>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</si>
  <si>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</si>
  <si>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</si>
  <si>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</si>
  <si>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</si>
  <si>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</si>
  <si>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</si>
  <si>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</si>
  <si>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</si>
  <si>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</si>
  <si>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</si>
  <si>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</si>
  <si>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</si>
  <si>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</si>
  <si>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</si>
  <si>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</si>
  <si>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</si>
  <si>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</si>
  <si>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</si>
  <si>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</si>
  <si>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</si>
  <si>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</si>
  <si>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</si>
  <si>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</si>
  <si>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</si>
  <si>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</si>
  <si>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</si>
  <si>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</si>
  <si>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</si>
  <si>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</si>
  <si>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</si>
  <si>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</si>
  <si>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</si>
  <si>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남</t>
    <phoneticPr fontId="1" type="noConversion"/>
  </si>
  <si>
    <t>YM-1035</t>
    <phoneticPr fontId="1" type="noConversion"/>
  </si>
  <si>
    <t>월, 수, 금</t>
    <phoneticPr fontId="1" type="noConversion"/>
  </si>
  <si>
    <t>010-6954-8697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</si>
  <si>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</si>
  <si>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</si>
  <si>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</si>
  <si>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</si>
  <si>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</si>
  <si>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여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</si>
  <si>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</si>
  <si>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</si>
  <si>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</si>
  <si>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</si>
  <si>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</si>
  <si>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화, 목, 토</t>
  </si>
  <si>
    <t>화, 목, 토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</si>
  <si>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</si>
  <si>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</si>
  <si>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</si>
  <si>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</si>
  <si>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0105874-6985</t>
    <phoneticPr fontId="1" type="noConversion"/>
  </si>
  <si>
    <t>資格證</t>
    <phoneticPr fontId="1" type="noConversion"/>
  </si>
  <si>
    <t>영어</t>
    <phoneticPr fontId="1" type="noConversion"/>
  </si>
  <si>
    <t>&gt;=90</t>
    <phoneticPr fontId="1" type="noConversion"/>
  </si>
  <si>
    <t>수학</t>
    <phoneticPr fontId="1" type="noConversion"/>
  </si>
  <si>
    <t>All</t>
  </si>
  <si>
    <t>행 레이블</t>
  </si>
  <si>
    <t>총합계</t>
  </si>
  <si>
    <t>열 레이블</t>
  </si>
  <si>
    <t>평균: 목표매출액</t>
  </si>
  <si>
    <t>01월</t>
  </si>
  <si>
    <t>02월</t>
  </si>
  <si>
    <t>서울 요약</t>
  </si>
  <si>
    <t>경기 요약</t>
  </si>
  <si>
    <t>대전 요약</t>
  </si>
  <si>
    <t>충북 요약</t>
  </si>
  <si>
    <t>부산 요약</t>
  </si>
  <si>
    <t>충북 최대</t>
  </si>
  <si>
    <t>서울 최대</t>
  </si>
  <si>
    <t>부산 최대</t>
  </si>
  <si>
    <t>대전 최대</t>
  </si>
  <si>
    <t>경기 최대</t>
  </si>
  <si>
    <t>전체 최대값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</si>
</sst>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80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0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DF-4323-B423-B823BFD40B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904879"/>
        <c:axId val="1269882799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269882799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69904879"/>
        <c:crosses val="max"/>
        <c:crossBetween val="between"/>
        <c:majorUnit val="1000000000"/>
      </c:valAx>
      <c:catAx>
        <c:axId val="12699048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988279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</xdr:colOff>
          <xdr:row>1</xdr:row>
          <xdr:rowOff>198120</xdr:rowOff>
        </xdr:from>
        <xdr:to>
          <xdr:col>8</xdr:col>
          <xdr:colOff>666750</xdr:colOff>
          <xdr:row>5</xdr:row>
          <xdr:rowOff>3810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68580" rIns="54864" bIns="6858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3810</xdr:colOff>
      <xdr:row>5</xdr:row>
      <xdr:rowOff>205740</xdr:rowOff>
    </xdr:from>
    <xdr:to>
      <xdr:col>8</xdr:col>
      <xdr:colOff>659130</xdr:colOff>
      <xdr:row>9</xdr:row>
      <xdr:rowOff>11430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4643395-6C57-C51F-2338-21C874DAC22C}"/>
            </a:ext>
          </a:extLst>
        </xdr:cNvPr>
        <xdr:cNvSpPr/>
      </xdr:nvSpPr>
      <xdr:spPr>
        <a:xfrm>
          <a:off x="5330190" y="1299210"/>
          <a:ext cx="1325880" cy="64389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670559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JY" refreshedDate="45731.712440509262" backgroundQuery="1" createdVersion="8" refreshedVersion="8" minRefreshableVersion="3" recordCount="0" supportSubquery="1" supportAdvancedDrill="1" xr:uid="{57496F1B-4C0B-4C85-BDD9-64F9CE1991EC}">
  <cacheSource type="external" connectionId="1"/>
  <cacheFields count="5">
    <cacheField name="[범위].[가공품명].[가공품명]" caption="가공품명" numFmtId="0" hierarchy="3" level="1">
      <sharedItems containsSemiMixedTypes="0" containsNonDate="0" containsString="0"/>
    </cacheField>
    <cacheField name="[범위].[생산일].[생산일]" caption="생산일" numFmtId="0" hierarchy="1" level="1">
      <sharedItems containsSemiMixedTypes="0" containsNonDate="0" containsDate="1" containsString="0" minDate="2023-01-05T00:00:00" maxDate="2023-02-25T00:00:00" count="12">
        <d v="2023-01-05T00:00:00"/>
        <d v="2023-01-15T00:00:00"/>
        <d v="2023-01-16T00:00:00"/>
        <d v="2023-01-17T00:00:00"/>
        <d v="2023-01-19T00:00:00"/>
        <d v="2023-01-21T00:00:00"/>
        <d v="2023-02-04T00:00:00"/>
        <d v="2023-02-08T00:00:00"/>
        <d v="2023-02-11T00:00:00"/>
        <d v="2023-02-13T00:00:00"/>
        <d v="2023-02-15T00:00:00"/>
        <d v="2023-02-24T00:00:00"/>
      </sharedItems>
    </cacheField>
    <cacheField name="[범위].[가공팀].[가공팀]" caption="가공팀" numFmtId="0" hierarchy="2" level="1">
      <sharedItems count="3">
        <s v="가공1팀"/>
        <s v="가공2팀"/>
        <s v="가공3팀"/>
      </sharedItems>
    </cacheField>
    <cacheField name="[Measures].[평균: 목표매출액]" caption="평균: 목표매출액" numFmtId="0" hierarchy="13" level="32767"/>
    <cacheField name="[범위].[생산일(월)].[생산일(월)]" caption="생산일(월)" numFmtId="0" hierarchy="8" level="1">
      <sharedItems count="2">
        <s v="01월"/>
        <s v="02월"/>
      </sharedItems>
    </cacheField>
  </cacheFields>
  <cacheHierarchies count="14">
    <cacheHierarchy uniqueName="[범위].[생산코드]" caption="생산코드" attribute="1" defaultMemberUniqueName="[범위].[생산코드].[All]" allUniqueName="[범위].[생산코드].[All]" dimensionUniqueName="[범위]" displayFolder="" count="0" memberValueDatatype="130" unbalanced="0"/>
    <cacheHierarchy uniqueName="[범위].[생산일]" caption="생산일" attribute="1" time="1" defaultMemberUniqueName="[범위].[생산일].[All]" allUniqueName="[범위].[생산일].[All]" dimensionUniqueName="[범위]" displayFolder="" count="2" memberValueDatatype="7" unbalanced="0">
      <fieldsUsage count="2">
        <fieldUsage x="-1"/>
        <fieldUsage x="1"/>
      </fieldsUsage>
    </cacheHierarchy>
    <cacheHierarchy uniqueName="[범위].[가공팀]" caption="가공팀" attribute="1" defaultMemberUniqueName="[범위].[가공팀].[All]" allUniqueName="[범위].[가공팀].[All]" dimensionUniqueName="[범위]" displayFolder="" count="2" memberValueDatatype="130" unbalanced="0">
      <fieldsUsage count="2">
        <fieldUsage x="-1"/>
        <fieldUsage x="2"/>
      </fieldsUsage>
    </cacheHierarchy>
    <cacheHierarchy uniqueName="[범위].[가공품명]" caption="가공품명" attribute="1" defaultMemberUniqueName="[범위].[가공품명].[All]" allUniqueName="[범위].[가공품명].[All]" dimensionUniqueName="[범위]" displayFolder="" count="2" memberValueDatatype="130" unbalanced="0">
      <fieldsUsage count="2">
        <fieldUsage x="-1"/>
        <fieldUsage x="0"/>
      </fieldsUsage>
    </cacheHierarchy>
    <cacheHierarchy uniqueName="[범위].[생산원가]" caption="생산원가" attribute="1" defaultMemberUniqueName="[범위].[생산원가].[All]" allUniqueName="[범위].[생산원가].[All]" dimensionUniqueName="[범위]" displayFolder="" count="0" memberValueDatatype="20" unbalanced="0"/>
    <cacheHierarchy uniqueName="[범위].[생산수량]" caption="생산수량" attribute="1" defaultMemberUniqueName="[범위].[생산수량].[All]" allUniqueName="[범위].[생산수량].[All]" dimensionUniqueName="[범위]" displayFolder="" count="0" memberValueDatatype="20" unbalanced="0"/>
    <cacheHierarchy uniqueName="[범위].[불량율]" caption="불량율" attribute="1" defaultMemberUniqueName="[범위].[불량율].[All]" allUniqueName="[범위].[불량율].[All]" dimensionUniqueName="[범위]" displayFolder="" count="0" memberValueDatatype="5" unbalanced="0"/>
    <cacheHierarchy uniqueName="[범위].[목표매출액]" caption="목표매출액" attribute="1" defaultMemberUniqueName="[범위].[목표매출액].[All]" allUniqueName="[범위].[목표매출액].[All]" dimensionUniqueName="[범위]" displayFolder="" count="0" memberValueDatatype="20" unbalanced="0"/>
    <cacheHierarchy uniqueName="[범위].[생산일(월)]" caption="생산일(월)" attribute="1" defaultMemberUniqueName="[범위].[생산일(월)].[All]" allUniqueName="[범위].[생산일(월)].[All]" dimensionUniqueName="[범위]" displayFolder="" count="2" memberValueDatatype="130" unbalanced="0">
      <fieldsUsage count="2">
        <fieldUsage x="-1"/>
        <fieldUsage x="4"/>
      </fieldsUsage>
    </cacheHierarchy>
    <cacheHierarchy uniqueName="[범위].[생산일(월 인덱스)]" caption="생산일(월 인덱스)" attribute="1" defaultMemberUniqueName="[범위].[생산일(월 인덱스)].[All]" allUniqueName="[범위].[생산일(월 인덱스)].[All]" dimensionUniqueName="[범위]" displayFolder="" count="0" memberValueDatatype="20" unbalanced="0" hidden="1"/>
    <cacheHierarchy uniqueName="[Measures].[__XL_Count 범위]" caption="__XL_Count 범위" measure="1" displayFolder="" measureGroup="범위" count="0" hidden="1"/>
    <cacheHierarchy uniqueName="[Measures].[__No measures defined]" caption="__No measures defined" measure="1" displayFolder="" count="0" hidden="1"/>
    <cacheHierarchy uniqueName="[Measures].[합계: 목표매출액]" caption="합계: 목표매출액" measure="1" displayFolder="" measureGroup="범위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평균: 목표매출액]" caption="평균: 목표매출액" measure="1" displayFolder="" measureGroup="범위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2">
    <dimension measure="1" name="Measures" uniqueName="[Measures]" caption="Measures"/>
    <dimension name="범위" uniqueName="[범위]" caption="범위"/>
  </dimensions>
  <measureGroups count="1">
    <measureGroup name="범위" caption="범위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A6CDC9-1F58-4DCE-B1D3-44F70084E956}" name="피벗 테이블1" cacheId="3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Row" allDrilled="1" subtotalTop="0" showAll="0" dataSourceSort="1" defaultSubtotal="0">
      <items count="2">
        <item x="0" e="0"/>
        <item x="1" e="0"/>
      </items>
    </pivotField>
  </pivotFields>
  <rowFields count="2">
    <field x="4"/>
    <field x="1"/>
  </rowFields>
  <rowItems count="3">
    <i>
      <x/>
    </i>
    <i>
      <x v="1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0" hier="3" name="[범위].[가공품명].[All]" cap="All"/>
  </pageFields>
  <dataFields count="1">
    <dataField name="평균: 목표매출액" fld="3" subtotal="average" baseField="4" baseItem="0" numFmtId="178"/>
  </dataField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평균: 목표매출액"/>
  </pivotHierarchies>
  <pivotTableStyleInfo name="PivotStyleLight16" showRowHeaders="1" showColHeaders="1" showRowStripes="0" showColStripes="0" showLastColumn="1"/>
  <rowHierarchiesUsage count="2">
    <rowHierarchyUsage hierarchyUsage="8"/>
    <rowHierarchyUsage hierarchyUsage="1"/>
  </rowHierarchiesUsage>
  <colHierarchiesUsage count="1">
    <colHierarchyUsage hierarchyUsage="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분석작업-1!$A$3:$H$15">
        <x15:activeTabTopLevelEntity name="[범위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3" sqref="F13"/>
    </sheetView>
  </sheetViews>
  <sheetFormatPr defaultRowHeight="16.5" x14ac:dyDescent="0.7"/>
  <cols>
    <col min="3" max="3" width="9.34765625" bestFit="1" customWidth="1"/>
    <col min="4" max="4" width="9.09765625" bestFit="1" customWidth="1"/>
    <col min="5" max="5" width="14.34765625" bestFit="1" customWidth="1"/>
    <col min="6" max="6" width="9.34765625" bestFit="1" customWidth="1"/>
  </cols>
  <sheetData>
    <row r="1" spans="1:6" x14ac:dyDescent="0.7">
      <c r="A1" t="s">
        <v>5</v>
      </c>
    </row>
    <row r="3" spans="1:6" x14ac:dyDescent="0.7">
      <c r="A3" s="1" t="s">
        <v>288</v>
      </c>
      <c r="B3" s="1" t="s">
        <v>289</v>
      </c>
      <c r="C3" s="1" t="s">
        <v>290</v>
      </c>
      <c r="D3" s="1" t="s">
        <v>291</v>
      </c>
      <c r="E3" s="1" t="s">
        <v>292</v>
      </c>
      <c r="F3" s="1" t="s">
        <v>293</v>
      </c>
    </row>
    <row r="4" spans="1:6" x14ac:dyDescent="0.7">
      <c r="A4" s="1" t="s">
        <v>294</v>
      </c>
      <c r="B4" s="1" t="s">
        <v>295</v>
      </c>
      <c r="C4" s="1" t="s">
        <v>296</v>
      </c>
      <c r="D4" s="1" t="s">
        <v>297</v>
      </c>
      <c r="E4" s="1" t="s">
        <v>298</v>
      </c>
      <c r="F4" s="2">
        <v>120000</v>
      </c>
    </row>
    <row r="5" spans="1:6" x14ac:dyDescent="0.7">
      <c r="A5" s="1" t="s">
        <v>299</v>
      </c>
      <c r="B5" s="1" t="s">
        <v>295</v>
      </c>
      <c r="C5" s="1" t="s">
        <v>305</v>
      </c>
      <c r="D5" s="1" t="s">
        <v>311</v>
      </c>
      <c r="E5" s="1" t="s">
        <v>312</v>
      </c>
      <c r="F5" s="2">
        <v>100000</v>
      </c>
    </row>
    <row r="6" spans="1:6" x14ac:dyDescent="0.7">
      <c r="A6" s="1" t="s">
        <v>300</v>
      </c>
      <c r="B6" s="1" t="s">
        <v>304</v>
      </c>
      <c r="C6" s="1" t="s">
        <v>306</v>
      </c>
      <c r="D6" s="1" t="s">
        <v>310</v>
      </c>
      <c r="E6" s="1" t="s">
        <v>313</v>
      </c>
      <c r="F6" s="2">
        <v>90000</v>
      </c>
    </row>
    <row r="7" spans="1:6" x14ac:dyDescent="0.7">
      <c r="A7" s="1" t="s">
        <v>301</v>
      </c>
      <c r="B7" s="1" t="s">
        <v>304</v>
      </c>
      <c r="C7" s="1" t="s">
        <v>307</v>
      </c>
      <c r="D7" s="1" t="s">
        <v>297</v>
      </c>
      <c r="E7" s="1" t="s">
        <v>314</v>
      </c>
      <c r="F7" s="2">
        <v>120000</v>
      </c>
    </row>
    <row r="8" spans="1:6" x14ac:dyDescent="0.7">
      <c r="A8" s="1" t="s">
        <v>302</v>
      </c>
      <c r="B8" s="1" t="s">
        <v>304</v>
      </c>
      <c r="C8" s="1" t="s">
        <v>308</v>
      </c>
      <c r="D8" s="1" t="s">
        <v>310</v>
      </c>
      <c r="E8" s="1" t="s">
        <v>315</v>
      </c>
      <c r="F8" s="2">
        <v>120000</v>
      </c>
    </row>
    <row r="9" spans="1:6" x14ac:dyDescent="0.7">
      <c r="A9" s="1" t="s">
        <v>303</v>
      </c>
      <c r="B9" s="1" t="s">
        <v>295</v>
      </c>
      <c r="C9" s="1" t="s">
        <v>309</v>
      </c>
      <c r="D9" s="1" t="s">
        <v>297</v>
      </c>
      <c r="E9" s="1" t="s">
        <v>316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F23" sqref="F23"/>
    </sheetView>
  </sheetViews>
  <sheetFormatPr defaultRowHeight="16.5" x14ac:dyDescent="0.7"/>
  <cols>
    <col min="6" max="6" width="15.09765625" bestFit="1" customWidth="1"/>
    <col min="8" max="8" width="10.546875" bestFit="1" customWidth="1"/>
  </cols>
  <sheetData>
    <row r="1" spans="1:8" ht="20.399999999999999" x14ac:dyDescent="0.7">
      <c r="A1" s="17" t="s">
        <v>6</v>
      </c>
      <c r="B1" s="17"/>
      <c r="C1" s="17"/>
      <c r="D1" s="17"/>
      <c r="E1" s="17"/>
      <c r="F1" s="17"/>
      <c r="G1" s="17"/>
      <c r="H1" s="17"/>
    </row>
    <row r="2" spans="1:8" ht="16.8" thickBot="1" x14ac:dyDescent="0.75"/>
    <row r="3" spans="1:8" x14ac:dyDescent="0.7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317</v>
      </c>
      <c r="G3" s="19" t="s">
        <v>11</v>
      </c>
      <c r="H3" s="20" t="s">
        <v>34</v>
      </c>
    </row>
    <row r="4" spans="1:8" x14ac:dyDescent="0.7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 x14ac:dyDescent="0.7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 x14ac:dyDescent="0.7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 x14ac:dyDescent="0.7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 x14ac:dyDescent="0.7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 x14ac:dyDescent="0.7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 x14ac:dyDescent="0.7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 x14ac:dyDescent="0.7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6.8" thickBot="1" x14ac:dyDescent="0.75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A4" sqref="A4:F15"/>
    </sheetView>
  </sheetViews>
  <sheetFormatPr defaultRowHeight="16.5" x14ac:dyDescent="0.7"/>
  <cols>
    <col min="2" max="2" width="11" bestFit="1" customWidth="1"/>
    <col min="4" max="4" width="8.6484375" customWidth="1"/>
    <col min="5" max="5" width="9.09765625" bestFit="1" customWidth="1"/>
    <col min="6" max="6" width="15" bestFit="1" customWidth="1"/>
  </cols>
  <sheetData>
    <row r="1" spans="1:6" ht="20.100000000000001" x14ac:dyDescent="0.7">
      <c r="A1" s="13" t="s">
        <v>35</v>
      </c>
      <c r="B1" s="13"/>
      <c r="C1" s="13"/>
      <c r="D1" s="13"/>
      <c r="E1" s="13"/>
      <c r="F1" s="13"/>
    </row>
    <row r="3" spans="1:6" x14ac:dyDescent="0.7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7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7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7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7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7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7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7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7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7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7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7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7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24" workbookViewId="0">
      <selection activeCell="H31" sqref="H31"/>
    </sheetView>
  </sheetViews>
  <sheetFormatPr defaultRowHeight="16.5" x14ac:dyDescent="0.7"/>
  <cols>
    <col min="2" max="2" width="9.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84765625" bestFit="1" customWidth="1"/>
  </cols>
  <sheetData>
    <row r="1" spans="1:15" x14ac:dyDescent="0.7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7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7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VLOOKUP(LEFT(H3,1),$N$4:$O$6,2,FALSE)*J3</f>
        <v>52000000</v>
      </c>
      <c r="N3" s="3" t="s">
        <v>83</v>
      </c>
      <c r="O3" s="3" t="s">
        <v>84</v>
      </c>
    </row>
    <row r="4" spans="1:15" x14ac:dyDescent="0.7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VLOOKUP(LEFT(H4,1),$N$4:$O$6,2,FALSE)*J4</f>
        <v>64000000</v>
      </c>
      <c r="N4" s="3" t="s">
        <v>85</v>
      </c>
      <c r="O4" s="4">
        <v>800000</v>
      </c>
    </row>
    <row r="5" spans="1:15" x14ac:dyDescent="0.7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7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7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7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7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7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7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7">
      <c r="A13" s="3" t="s">
        <v>289</v>
      </c>
      <c r="B13" s="3" t="s">
        <v>318</v>
      </c>
      <c r="C13" s="3" t="s">
        <v>320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7">
      <c r="A14" s="3" t="s">
        <v>295</v>
      </c>
      <c r="B14" s="3" t="s">
        <v>319</v>
      </c>
      <c r="C14" s="3"/>
      <c r="D14" s="14">
        <f>ROUND(DAVERAGE($A$2:$F$11,6,A13:C15),1)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7">
      <c r="A15" s="3" t="s">
        <v>304</v>
      </c>
      <c r="B15" s="3"/>
      <c r="C15" s="3" t="s">
        <v>319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7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7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7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7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7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7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7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7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7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7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7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7">
      <c r="A28" s="5" t="s">
        <v>154</v>
      </c>
      <c r="B28" s="6" t="s">
        <v>155</v>
      </c>
    </row>
    <row r="29" spans="1:12" x14ac:dyDescent="0.7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7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COUNTIFS(B30:B38,"여",F30:F38,"승진")&amp;"명"</f>
        <v>2명</v>
      </c>
      <c r="I30" s="14"/>
    </row>
    <row r="31" spans="1:12" x14ac:dyDescent="0.7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7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7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7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7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7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7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7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15" workbookViewId="0">
      <selection activeCell="A20" sqref="A20"/>
    </sheetView>
  </sheetViews>
  <sheetFormatPr defaultRowHeight="16.5" x14ac:dyDescent="0.7"/>
  <cols>
    <col min="1" max="1" width="15.34765625" bestFit="1" customWidth="1"/>
    <col min="2" max="4" width="12.19921875" bestFit="1" customWidth="1"/>
    <col min="5" max="5" width="10.5" bestFit="1" customWidth="1"/>
    <col min="6" max="6" width="9.34765625" bestFit="1" customWidth="1"/>
    <col min="8" max="8" width="13" bestFit="1" customWidth="1"/>
  </cols>
  <sheetData>
    <row r="1" spans="1:8" ht="20.100000000000001" x14ac:dyDescent="0.7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7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7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7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7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7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7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7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7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7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7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7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7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7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7">
      <c r="A18" s="26" t="s">
        <v>176</v>
      </c>
      <c r="B18" t="s" vm="1">
        <v>321</v>
      </c>
    </row>
    <row r="20" spans="1:4" x14ac:dyDescent="0.7">
      <c r="A20" s="26" t="s">
        <v>325</v>
      </c>
      <c r="B20" s="26" t="s">
        <v>324</v>
      </c>
    </row>
    <row r="21" spans="1:4" x14ac:dyDescent="0.7">
      <c r="A21" s="26" t="s">
        <v>322</v>
      </c>
      <c r="B21" t="s">
        <v>182</v>
      </c>
      <c r="C21" t="s">
        <v>191</v>
      </c>
      <c r="D21" t="s">
        <v>196</v>
      </c>
    </row>
    <row r="22" spans="1:4" x14ac:dyDescent="0.7">
      <c r="A22" s="27" t="s">
        <v>326</v>
      </c>
      <c r="B22" s="28">
        <v>139545000</v>
      </c>
      <c r="C22" s="28">
        <v>131895000</v>
      </c>
      <c r="D22" s="28">
        <v>113400000</v>
      </c>
    </row>
    <row r="23" spans="1:4" x14ac:dyDescent="0.7">
      <c r="A23" s="27" t="s">
        <v>327</v>
      </c>
      <c r="B23" s="28">
        <v>80190000</v>
      </c>
      <c r="C23" s="28">
        <v>102262500</v>
      </c>
      <c r="D23" s="28">
        <v>108270000</v>
      </c>
    </row>
    <row r="24" spans="1:4" x14ac:dyDescent="0.7">
      <c r="A24" s="27" t="s">
        <v>323</v>
      </c>
      <c r="B24" s="28">
        <v>124706250</v>
      </c>
      <c r="C24" s="28">
        <v>117078750</v>
      </c>
      <c r="D24" s="28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workbookViewId="0">
      <selection activeCell="A3" sqref="A3:G32"/>
    </sheetView>
  </sheetViews>
  <sheetFormatPr defaultRowHeight="16.5" outlineLevelRow="3" x14ac:dyDescent="0.7"/>
  <cols>
    <col min="6" max="6" width="14.34765625" bestFit="1" customWidth="1"/>
    <col min="7" max="7" width="10.59765625" customWidth="1"/>
  </cols>
  <sheetData>
    <row r="1" spans="1:7" ht="20.100000000000001" x14ac:dyDescent="0.7">
      <c r="A1" s="13" t="s">
        <v>200</v>
      </c>
      <c r="B1" s="13"/>
      <c r="C1" s="13"/>
      <c r="D1" s="13"/>
      <c r="E1" s="13"/>
      <c r="F1" s="13"/>
      <c r="G1" s="13"/>
    </row>
    <row r="3" spans="1:7" x14ac:dyDescent="0.7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7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7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7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7">
      <c r="A7" s="29" t="s">
        <v>331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7">
      <c r="A8" s="29" t="s">
        <v>333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7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7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7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7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7">
      <c r="A13" s="29" t="s">
        <v>328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7">
      <c r="A14" s="29" t="s">
        <v>334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7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7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7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7">
      <c r="A18" s="29" t="s">
        <v>332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7">
      <c r="A19" s="29" t="s">
        <v>335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7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7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7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7">
      <c r="A23" s="29" t="s">
        <v>330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7">
      <c r="A24" s="29" t="s">
        <v>336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7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7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7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7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7">
      <c r="A29" s="32" t="s">
        <v>329</v>
      </c>
      <c r="B29" s="30"/>
      <c r="C29" s="30"/>
      <c r="D29" s="30"/>
      <c r="E29" s="30"/>
      <c r="F29" s="30"/>
      <c r="G29" s="31">
        <f>SUBTOTAL(9,G25:G28)</f>
        <v>1400000</v>
      </c>
    </row>
    <row r="30" spans="1:7" outlineLevel="1" x14ac:dyDescent="0.7">
      <c r="A30" s="32" t="s">
        <v>337</v>
      </c>
      <c r="B30" s="30"/>
      <c r="C30" s="30"/>
      <c r="D30" s="30">
        <f>SUBTOTAL(4,D25:D28)</f>
        <v>34</v>
      </c>
      <c r="E30" s="30"/>
      <c r="F30" s="30"/>
      <c r="G30" s="31"/>
    </row>
    <row r="31" spans="1:7" x14ac:dyDescent="0.7">
      <c r="A31" s="32" t="s">
        <v>323</v>
      </c>
      <c r="B31" s="30"/>
      <c r="C31" s="30"/>
      <c r="D31" s="30"/>
      <c r="E31" s="30"/>
      <c r="F31" s="30"/>
      <c r="G31" s="31">
        <f>SUBTOTAL(9,G4:G28)</f>
        <v>5200000</v>
      </c>
    </row>
    <row r="32" spans="1:7" x14ac:dyDescent="0.7">
      <c r="A32" s="32" t="s">
        <v>338</v>
      </c>
      <c r="B32" s="30"/>
      <c r="C32" s="30"/>
      <c r="D32" s="30">
        <f>SUBTOTAL(4,D4:D28)</f>
        <v>45</v>
      </c>
      <c r="E32" s="30"/>
      <c r="F32" s="30"/>
      <c r="G32" s="31"/>
    </row>
  </sheetData>
  <sortState xmlns:xlrd2="http://schemas.microsoft.com/office/spreadsheetml/2017/richdata2" ref="A4:G49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E15" sqref="E15:F15"/>
    </sheetView>
  </sheetViews>
  <sheetFormatPr defaultRowHeight="16.5" x14ac:dyDescent="0.7"/>
  <cols>
    <col min="2" max="2" width="13" bestFit="1" customWidth="1"/>
    <col min="4" max="4" width="10.84765625" bestFit="1" customWidth="1"/>
    <col min="6" max="6" width="10.84765625" bestFit="1" customWidth="1"/>
  </cols>
  <sheetData>
    <row r="1" spans="1:6" ht="20.100000000000001" x14ac:dyDescent="0.7">
      <c r="A1" s="13" t="s">
        <v>248</v>
      </c>
      <c r="B1" s="13"/>
      <c r="C1" s="13"/>
      <c r="D1" s="13"/>
      <c r="E1" s="13"/>
      <c r="F1" s="13"/>
    </row>
    <row r="3" spans="1:6" x14ac:dyDescent="0.7">
      <c r="A3" s="33" t="s">
        <v>249</v>
      </c>
      <c r="B3" s="34" t="s">
        <v>250</v>
      </c>
      <c r="C3" s="34" t="s">
        <v>251</v>
      </c>
      <c r="D3" s="34" t="s">
        <v>252</v>
      </c>
      <c r="E3" s="34" t="s">
        <v>253</v>
      </c>
      <c r="F3" s="34" t="s">
        <v>254</v>
      </c>
    </row>
    <row r="4" spans="1:6" x14ac:dyDescent="0.7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7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7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7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7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7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7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7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7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7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7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7">
      <c r="A15" s="14" t="s">
        <v>264</v>
      </c>
      <c r="B15" s="14"/>
      <c r="C15" s="14"/>
      <c r="D15" s="11">
        <f>SUM(D4:D14)</f>
        <v>1964800</v>
      </c>
      <c r="E15" s="11">
        <f>SUM(E4:E14)</f>
        <v>32400</v>
      </c>
      <c r="F15" s="11">
        <f>SUM(F4:F14)</f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3810</xdr:colOff>
                    <xdr:row>1</xdr:row>
                    <xdr:rowOff>198120</xdr:rowOff>
                  </from>
                  <to>
                    <xdr:col>8</xdr:col>
                    <xdr:colOff>666750</xdr:colOff>
                    <xdr:row>5</xdr:row>
                    <xdr:rowOff>3810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abSelected="1" topLeftCell="A4" workbookViewId="0">
      <selection activeCell="K21" sqref="K21"/>
    </sheetView>
  </sheetViews>
  <sheetFormatPr defaultRowHeight="16.5" x14ac:dyDescent="0.7"/>
  <cols>
    <col min="2" max="2" width="11" bestFit="1" customWidth="1"/>
    <col min="3" max="3" width="11.84765625" customWidth="1"/>
    <col min="4" max="4" width="9.09765625" bestFit="1" customWidth="1"/>
    <col min="5" max="5" width="15.59765625" customWidth="1"/>
  </cols>
  <sheetData>
    <row r="1" spans="1:5" ht="20.100000000000001" x14ac:dyDescent="0.7">
      <c r="A1" s="13" t="s">
        <v>265</v>
      </c>
      <c r="B1" s="13"/>
      <c r="C1" s="13"/>
      <c r="D1" s="13"/>
      <c r="E1" s="13"/>
    </row>
    <row r="3" spans="1:5" x14ac:dyDescent="0.7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7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7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7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7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7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7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7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권준영</cp:lastModifiedBy>
  <dcterms:created xsi:type="dcterms:W3CDTF">2023-04-27T08:01:32Z</dcterms:created>
  <dcterms:modified xsi:type="dcterms:W3CDTF">2025-03-15T08:27:34Z</dcterms:modified>
</cp:coreProperties>
</file>