
<file path=[Content_Types].xml><?xml version="1.0" encoding="utf-8"?>
<Types xmlns="http://schemas.openxmlformats.org/package/2006/content-types"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0123927e55988b8/Desktop/"/>
    </mc:Choice>
  </mc:AlternateContent>
  <xr:revisionPtr revIDLastSave="239" documentId="8_{DC258895-42AB-4AB1-8CC8-E733357125E3}" xr6:coauthVersionLast="47" xr6:coauthVersionMax="47" xr10:uidLastSave="{A5BC15A0-43F2-4235-BE1F-D2E496DEC41E}"/>
  <bookViews>
    <workbookView xWindow="-108" yWindow="-108" windowWidth="23256" windowHeight="12456" activeTab="1" xr2:uid="{1F5677B0-25B9-458C-85D7-B4D20A9C5A02}"/>
  </bookViews>
  <sheets>
    <sheet name="제1작업" sheetId="1" r:id="rId1"/>
    <sheet name="제2작업" sheetId="2" r:id="rId2"/>
    <sheet name="제3작업" sheetId="3" r:id="rId3"/>
    <sheet name="제4작업" sheetId="4" r:id="rId4"/>
  </sheets>
  <definedNames>
    <definedName name="_xlnm._FilterDatabase" localSheetId="1" hidden="1">제2작업!$B$2:$H$10</definedName>
    <definedName name="_xlnm.Criteria" localSheetId="1">제2작업!$B$13:$C$14</definedName>
    <definedName name="_xlnm.Extract" localSheetId="1">제2작업!$B$18:$D$18</definedName>
    <definedName name="전월판매량">제1작업!$F$5:$F$12</definedName>
  </definedNames>
  <calcPr calcId="191029"/>
  <pivotCaches>
    <pivotCache cacheId="0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14" i="1" l="1"/>
  <c r="J13" i="1"/>
  <c r="E14" i="1"/>
  <c r="E13" i="1"/>
  <c r="J6" i="1"/>
  <c r="J7" i="1"/>
  <c r="J8" i="1"/>
  <c r="J9" i="1"/>
  <c r="J10" i="1"/>
  <c r="J11" i="1"/>
  <c r="J12" i="1"/>
  <c r="J5" i="1"/>
  <c r="I6" i="1"/>
  <c r="I7" i="1"/>
  <c r="I8" i="1"/>
  <c r="I9" i="1"/>
  <c r="I10" i="1"/>
  <c r="I11" i="1"/>
  <c r="I12" i="1"/>
  <c r="I5" i="1"/>
</calcChain>
</file>

<file path=xl/sharedStrings.xml><?xml version="1.0" encoding="utf-8"?>
<sst xmlns="http://schemas.openxmlformats.org/spreadsheetml/2006/main" count="118" uniqueCount="53">
  <si>
    <t>상품코드</t>
    <phoneticPr fontId="2" type="noConversion"/>
  </si>
  <si>
    <t>상품명</t>
    <phoneticPr fontId="2" type="noConversion"/>
  </si>
  <si>
    <t>구분</t>
  </si>
  <si>
    <t>구분</t>
    <phoneticPr fontId="2" type="noConversion"/>
  </si>
  <si>
    <t>단가
(단위:원)</t>
    <phoneticPr fontId="2" type="noConversion"/>
  </si>
  <si>
    <t>전월판매량</t>
    <phoneticPr fontId="2" type="noConversion"/>
  </si>
  <si>
    <t>당월판매량</t>
  </si>
  <si>
    <t>당월판매량</t>
    <phoneticPr fontId="2" type="noConversion"/>
  </si>
  <si>
    <t>포장
단위</t>
    <phoneticPr fontId="2" type="noConversion"/>
  </si>
  <si>
    <t>지역</t>
    <phoneticPr fontId="2" type="noConversion"/>
  </si>
  <si>
    <t>비고</t>
    <phoneticPr fontId="2" type="noConversion"/>
  </si>
  <si>
    <t>M25-02</t>
    <phoneticPr fontId="2" type="noConversion"/>
  </si>
  <si>
    <t>B29-03</t>
    <phoneticPr fontId="2" type="noConversion"/>
  </si>
  <si>
    <t>B32-02</t>
    <phoneticPr fontId="2" type="noConversion"/>
  </si>
  <si>
    <t>S19-01</t>
    <phoneticPr fontId="2" type="noConversion"/>
  </si>
  <si>
    <t>M20-02</t>
    <phoneticPr fontId="2" type="noConversion"/>
  </si>
  <si>
    <t>B37-02</t>
    <phoneticPr fontId="2" type="noConversion"/>
  </si>
  <si>
    <t>M15-01</t>
    <phoneticPr fontId="2" type="noConversion"/>
  </si>
  <si>
    <t>M14-03</t>
    <phoneticPr fontId="2" type="noConversion"/>
  </si>
  <si>
    <t>백진주 쌀</t>
  </si>
  <si>
    <t>백진주 쌀</t>
    <phoneticPr fontId="2" type="noConversion"/>
  </si>
  <si>
    <t>살치살 스테이크</t>
    <phoneticPr fontId="2" type="noConversion"/>
  </si>
  <si>
    <t>딱새우</t>
    <phoneticPr fontId="2" type="noConversion"/>
  </si>
  <si>
    <t>등심 스테이크</t>
    <phoneticPr fontId="2" type="noConversion"/>
  </si>
  <si>
    <t>돌산 갓김치</t>
    <phoneticPr fontId="2" type="noConversion"/>
  </si>
  <si>
    <t>랍스터 테일</t>
    <phoneticPr fontId="2" type="noConversion"/>
  </si>
  <si>
    <t>대봉 곶감</t>
    <phoneticPr fontId="2" type="noConversion"/>
  </si>
  <si>
    <t>황토 고구마</t>
    <phoneticPr fontId="2" type="noConversion"/>
  </si>
  <si>
    <t>농산물</t>
  </si>
  <si>
    <t>농산물</t>
    <phoneticPr fontId="2" type="noConversion"/>
  </si>
  <si>
    <t>축산물</t>
  </si>
  <si>
    <t>축산물</t>
    <phoneticPr fontId="2" type="noConversion"/>
  </si>
  <si>
    <t>수산물</t>
  </si>
  <si>
    <t>수산물</t>
    <phoneticPr fontId="2" type="noConversion"/>
  </si>
  <si>
    <t>20kg</t>
    <phoneticPr fontId="2" type="noConversion"/>
  </si>
  <si>
    <t>1kg</t>
    <phoneticPr fontId="2" type="noConversion"/>
  </si>
  <si>
    <t>500g</t>
    <phoneticPr fontId="2" type="noConversion"/>
  </si>
  <si>
    <t>2kg</t>
    <phoneticPr fontId="2" type="noConversion"/>
  </si>
  <si>
    <t>480g</t>
    <phoneticPr fontId="2" type="noConversion"/>
  </si>
  <si>
    <t>30구</t>
    <phoneticPr fontId="2" type="noConversion"/>
  </si>
  <si>
    <t>10kg</t>
    <phoneticPr fontId="2" type="noConversion"/>
  </si>
  <si>
    <t>최대 전월판매량</t>
    <phoneticPr fontId="2" type="noConversion"/>
  </si>
  <si>
    <t>수산물 특산품 수</t>
    <phoneticPr fontId="2" type="noConversion"/>
  </si>
  <si>
    <t>농산물 당월판매량의 평균</t>
    <phoneticPr fontId="2" type="noConversion"/>
  </si>
  <si>
    <t>&lt;=2000</t>
    <phoneticPr fontId="2" type="noConversion"/>
  </si>
  <si>
    <t>&lt;&gt;수산물</t>
    <phoneticPr fontId="2" type="noConversion"/>
  </si>
  <si>
    <t>총합계</t>
  </si>
  <si>
    <t>개수 : 상품명</t>
  </si>
  <si>
    <t>평균 : 단가(단위:원)</t>
  </si>
  <si>
    <t>1-1000</t>
  </si>
  <si>
    <t>1001-2000</t>
  </si>
  <si>
    <t>2001-3000</t>
  </si>
  <si>
    <t>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</si>
</sst>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0&quot;EA&quot;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 diagonalUp="1" diagonalDown="1"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 diagonalUp="1" diagonalDown="1"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thin">
        <color auto="1"/>
      </diagonal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/>
    </xf>
    <xf numFmtId="41" fontId="3" fillId="0" borderId="15" xfId="1" applyFont="1" applyBorder="1" applyAlignment="1">
      <alignment horizontal="right" vertical="center"/>
    </xf>
    <xf numFmtId="41" fontId="3" fillId="0" borderId="8" xfId="1" applyFont="1" applyBorder="1" applyAlignment="1">
      <alignment horizontal="right" vertical="center"/>
    </xf>
    <xf numFmtId="41" fontId="3" fillId="0" borderId="11" xfId="1" applyFont="1" applyBorder="1" applyAlignment="1">
      <alignment horizontal="right" vertical="center"/>
    </xf>
    <xf numFmtId="0" fontId="3" fillId="0" borderId="15" xfId="0" applyFont="1" applyBorder="1" applyAlignment="1">
      <alignment horizontal="right" vertical="center" indent="1"/>
    </xf>
    <xf numFmtId="0" fontId="3" fillId="0" borderId="8" xfId="0" applyFont="1" applyBorder="1" applyAlignment="1">
      <alignment horizontal="right" vertical="center" indent="1"/>
    </xf>
    <xf numFmtId="0" fontId="3" fillId="0" borderId="11" xfId="0" applyFont="1" applyBorder="1" applyAlignment="1">
      <alignment horizontal="right" vertical="center" indent="1"/>
    </xf>
    <xf numFmtId="176" fontId="3" fillId="0" borderId="15" xfId="0" applyNumberFormat="1" applyFont="1" applyBorder="1" applyAlignment="1">
      <alignment horizontal="right" vertical="center" indent="1"/>
    </xf>
    <xf numFmtId="176" fontId="3" fillId="0" borderId="8" xfId="0" applyNumberFormat="1" applyFont="1" applyBorder="1" applyAlignment="1">
      <alignment horizontal="right" vertical="center" indent="1"/>
    </xf>
    <xf numFmtId="176" fontId="3" fillId="0" borderId="11" xfId="0" applyNumberFormat="1" applyFont="1" applyBorder="1" applyAlignment="1">
      <alignment horizontal="right" vertical="center" indent="1"/>
    </xf>
    <xf numFmtId="41" fontId="3" fillId="0" borderId="5" xfId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 indent="1"/>
    </xf>
    <xf numFmtId="0" fontId="3" fillId="2" borderId="19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right" vertical="center" indent="1"/>
    </xf>
    <xf numFmtId="0" fontId="3" fillId="0" borderId="9" xfId="0" applyFont="1" applyBorder="1" applyAlignment="1">
      <alignment horizontal="right" vertical="center" indent="1"/>
    </xf>
    <xf numFmtId="0" fontId="3" fillId="0" borderId="6" xfId="0" applyFont="1" applyBorder="1" applyAlignment="1">
      <alignment horizontal="right" vertical="center" indent="1"/>
    </xf>
    <xf numFmtId="41" fontId="3" fillId="0" borderId="8" xfId="1" applyFont="1" applyFill="1" applyBorder="1" applyAlignment="1">
      <alignment horizontal="right" vertical="center"/>
    </xf>
    <xf numFmtId="0" fontId="3" fillId="0" borderId="20" xfId="0" applyFont="1" applyBorder="1" applyAlignment="1">
      <alignment horizontal="center" vertical="center"/>
    </xf>
    <xf numFmtId="176" fontId="3" fillId="0" borderId="21" xfId="0" applyNumberFormat="1" applyFont="1" applyBorder="1" applyAlignment="1">
      <alignment horizontal="right" vertical="center" inden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41" fontId="3" fillId="0" borderId="11" xfId="1" applyFont="1" applyFill="1" applyBorder="1" applyAlignment="1">
      <alignment horizontal="right" vertical="center"/>
    </xf>
    <xf numFmtId="176" fontId="3" fillId="0" borderId="26" xfId="0" applyNumberFormat="1" applyFont="1" applyBorder="1" applyAlignment="1">
      <alignment horizontal="right" vertical="center" indent="1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pivotButton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16">
    <dxf>
      <font>
        <b/>
        <i val="0"/>
        <color rgb="FFFF0000"/>
      </font>
    </dxf>
    <dxf>
      <font>
        <b/>
        <i val="0"/>
        <color rgb="FFFF0000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numFmt numFmtId="176" formatCode="#,##0&quot;EA&quot;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굴림"/>
        <family val="3"/>
        <charset val="129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medium">
          <color auto="1"/>
        </top>
        <bottom style="medium">
          <color auto="1"/>
        </bottom>
      </border>
    </dxf>
    <dxf>
      <border outline="0">
        <bottom style="medium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10" Type="http://schemas.openxmlformats.org/officeDocument/2006/relationships/calcChain" Target="calcChain.xml"/><Relationship Id="rId4" Type="http://schemas.openxmlformats.org/officeDocument/2006/relationships/chartsheet" Target="chartsheets/sheet1.xml"/><Relationship Id="rId9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11/relationships/chartColorStyle" Target="colors1.xml"/><Relationship Id="rId1" Type="http://schemas.microsoft.com/office/2011/relationships/chartStyle" Target="style1.xml"/><Relationship Id="rId4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r>
              <a:rPr lang="ko-KR" sz="2000">
                <a:latin typeface="굴림" panose="020B0600000101010101" pitchFamily="50" charset="-127"/>
                <a:ea typeface="굴림" panose="020B0600000101010101" pitchFamily="50" charset="-127"/>
              </a:rPr>
              <a:t>농산물 및 축산물의 판매 현황</a:t>
            </a:r>
          </a:p>
        </c:rich>
      </c:tx>
      <c:overlay val="0"/>
      <c:spPr>
        <a:solidFill>
          <a:sysClr val="window" lastClr="FFFFFF"/>
        </a:solidFill>
        <a:ln>
          <a:solidFill>
            <a:schemeClr val="accent1">
              <a:shade val="15000"/>
            </a:scheme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단가(단위:원)</c:v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(제1작업!$E$5:$E$6,제1작업!$E$8:$E$9,제1작업!$E$11:$E$12)</c:f>
              <c:numCache>
                <c:formatCode>_(* #,##0_);_(* \(#,##0\);_(* "-"_);_(@_)</c:formatCode>
                <c:ptCount val="6"/>
                <c:pt idx="0">
                  <c:v>70000</c:v>
                </c:pt>
                <c:pt idx="1">
                  <c:v>30000</c:v>
                </c:pt>
                <c:pt idx="2">
                  <c:v>36000</c:v>
                </c:pt>
                <c:pt idx="3">
                  <c:v>19000</c:v>
                </c:pt>
                <c:pt idx="4">
                  <c:v>80000</c:v>
                </c:pt>
                <c:pt idx="5">
                  <c:v>27500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98F-403F-985B-D330F5056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975869039"/>
        <c:axId val="975879119"/>
      </c:barChart>
      <c:lineChart>
        <c:grouping val="standard"/>
        <c:varyColors val="0"/>
        <c:ser>
          <c:idx val="1"/>
          <c:order val="1"/>
          <c:tx>
            <c:v>당월판매량</c:v>
          </c:tx>
          <c:spPr>
            <a:ln w="31750" cap="rnd">
              <a:solidFill>
                <a:schemeClr val="accent2"/>
              </a:solidFill>
              <a:round/>
            </a:ln>
            <a:effectLst/>
          </c:spPr>
          <c:marker>
            <c:symbol val="diamond"/>
            <c:size val="10"/>
            <c:spPr>
              <a:gradFill rotWithShape="1">
                <a:gsLst>
                  <a:gs pos="0">
                    <a:schemeClr val="accent2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2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2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12700">
                <a:solidFill>
                  <a:schemeClr val="lt2"/>
                </a:solidFill>
                <a:round/>
              </a:ln>
              <a:effectLst/>
            </c:spPr>
          </c:marker>
          <c:dLbls>
            <c:dLbl>
              <c:idx val="4"/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98F-403F-985B-D330F50562E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0" i="0" u="none" strike="noStrike" kern="1200" baseline="0">
                    <a:solidFill>
                      <a:schemeClr val="tx2"/>
                    </a:solidFill>
                    <a:latin typeface="굴림" panose="020B0600000101010101" pitchFamily="50" charset="-127"/>
                    <a:ea typeface="굴림" panose="020B0600000101010101" pitchFamily="50" charset="-127"/>
                    <a:cs typeface="+mn-cs"/>
                  </a:defRPr>
                </a:pPr>
                <a:endParaRPr lang="ko-KR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(제1작업!$C$5:$C$6,제1작업!$C$8:$C$9,제1작업!$C$11:$C$12)</c:f>
              <c:strCache>
                <c:ptCount val="6"/>
                <c:pt idx="0">
                  <c:v>백진주 쌀</c:v>
                </c:pt>
                <c:pt idx="1">
                  <c:v>살치살 스테이크</c:v>
                </c:pt>
                <c:pt idx="2">
                  <c:v>등심 스테이크</c:v>
                </c:pt>
                <c:pt idx="3">
                  <c:v>돌산 갓김치</c:v>
                </c:pt>
                <c:pt idx="4">
                  <c:v>대봉 곶감</c:v>
                </c:pt>
                <c:pt idx="5">
                  <c:v>황토 고구마</c:v>
                </c:pt>
              </c:strCache>
            </c:strRef>
          </c:cat>
          <c:val>
            <c:numRef>
              <c:f>(제1작업!$G$5:$G$6,제1작업!$G$8:$G$9,제1작업!$G$11:$G$12)</c:f>
              <c:numCache>
                <c:formatCode>#,##0"EA"</c:formatCode>
                <c:ptCount val="6"/>
                <c:pt idx="0">
                  <c:v>2045</c:v>
                </c:pt>
                <c:pt idx="1">
                  <c:v>1520</c:v>
                </c:pt>
                <c:pt idx="2">
                  <c:v>805</c:v>
                </c:pt>
                <c:pt idx="3">
                  <c:v>1852</c:v>
                </c:pt>
                <c:pt idx="4">
                  <c:v>2505</c:v>
                </c:pt>
                <c:pt idx="5">
                  <c:v>1653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98F-403F-985B-D330F50562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65005119"/>
        <c:axId val="1265021439"/>
      </c:lineChart>
      <c:catAx>
        <c:axId val="9758690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accent1">
                <a:shade val="1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75879119"/>
        <c:crosses val="autoZero"/>
        <c:auto val="1"/>
        <c:lblAlgn val="ctr"/>
        <c:lblOffset val="100"/>
        <c:noMultiLvlLbl val="0"/>
      </c:catAx>
      <c:valAx>
        <c:axId val="975879119"/>
        <c:scaling>
          <c:orientation val="minMax"/>
          <c:max val="100000"/>
        </c:scaling>
        <c:delete val="0"/>
        <c:axPos val="l"/>
        <c:majorGridlines>
          <c:spPr>
            <a:ln w="9525" cap="flat" cmpd="sng" algn="ctr">
              <a:solidFill>
                <a:schemeClr val="accent1">
                  <a:shade val="15000"/>
                </a:schemeClr>
              </a:solidFill>
              <a:prstDash val="dash"/>
              <a:round/>
            </a:ln>
            <a:effectLst/>
          </c:spPr>
        </c:majorGridlines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solidFill>
              <a:schemeClr val="accent1">
                <a:shade val="1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975869039"/>
        <c:crosses val="autoZero"/>
        <c:crossBetween val="between"/>
        <c:majorUnit val="20000"/>
      </c:valAx>
      <c:valAx>
        <c:axId val="1265021439"/>
        <c:scaling>
          <c:orientation val="minMax"/>
        </c:scaling>
        <c:delete val="0"/>
        <c:axPos val="r"/>
        <c:numFmt formatCode="#,##0&quot;EA&quot;" sourceLinked="1"/>
        <c:majorTickMark val="out"/>
        <c:minorTickMark val="none"/>
        <c:tickLblPos val="nextTo"/>
        <c:spPr>
          <a:noFill/>
          <a:ln>
            <a:solidFill>
              <a:schemeClr val="accent1">
                <a:shade val="1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chemeClr val="tx2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pPr>
            <a:endParaRPr lang="ko-KR"/>
          </a:p>
        </c:txPr>
        <c:crossAx val="1265005119"/>
        <c:crosses val="max"/>
        <c:crossBetween val="between"/>
        <c:majorUnit val="600"/>
      </c:valAx>
      <c:catAx>
        <c:axId val="126500511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265021439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chemeClr val="tx2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blipFill>
      <a:blip xmlns:r="http://schemas.openxmlformats.org/officeDocument/2006/relationships" r:embed="rId3"/>
      <a:tile tx="0" ty="0" sx="100000" sy="100000" flip="none" algn="tl"/>
    </a:blipFill>
    <a:ln w="9525" cap="flat" cmpd="sng" algn="ctr">
      <a:solidFill>
        <a:schemeClr val="accent1">
          <a:shade val="15000"/>
        </a:schemeClr>
      </a:solidFill>
      <a:round/>
    </a:ln>
    <a:effectLst/>
  </c:spPr>
  <c:txPr>
    <a:bodyPr/>
    <a:lstStyle/>
    <a:p>
      <a:pPr>
        <a:defRPr sz="1100">
          <a:latin typeface="굴림" panose="020B0600000101010101" pitchFamily="50" charset="-127"/>
          <a:ea typeface="굴림" panose="020B0600000101010101" pitchFamily="50" charset="-127"/>
        </a:defRPr>
      </a:pPr>
      <a:endParaRPr lang="ko-KR"/>
    </a:p>
  </c:txPr>
  <c:userShapes r:id="rId4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D4A1A3DF-4FF1-43A1-A71A-C2DE50C109F0}">
  <sheetPr/>
  <sheetViews>
    <sheetView zoomScale="83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53340</xdr:colOff>
      <xdr:row>0</xdr:row>
      <xdr:rowOff>45720</xdr:rowOff>
    </xdr:from>
    <xdr:to>
      <xdr:col>6</xdr:col>
      <xdr:colOff>609600</xdr:colOff>
      <xdr:row>2</xdr:row>
      <xdr:rowOff>236220</xdr:rowOff>
    </xdr:to>
    <xdr:sp macro="" textlink="">
      <xdr:nvSpPr>
        <xdr:cNvPr id="2" name="물결 1">
          <a:extLst>
            <a:ext uri="{FF2B5EF4-FFF2-40B4-BE49-F238E27FC236}">
              <a16:creationId xmlns:a16="http://schemas.microsoft.com/office/drawing/2014/main" id="{90DACAF8-9001-D5A3-13E6-C058A2F8C554}"/>
            </a:ext>
          </a:extLst>
        </xdr:cNvPr>
        <xdr:cNvSpPr/>
      </xdr:nvSpPr>
      <xdr:spPr>
        <a:xfrm>
          <a:off x="182880" y="45720"/>
          <a:ext cx="5654040" cy="739140"/>
        </a:xfrm>
        <a:prstGeom prst="wave">
          <a:avLst/>
        </a:prstGeom>
        <a:solidFill>
          <a:srgbClr val="FFFF00"/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ko-KR" altLang="en-US" sz="2400" b="1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지역특산물 판매 현황</a:t>
          </a:r>
        </a:p>
      </xdr:txBody>
    </xdr:sp>
    <xdr:clientData/>
  </xdr:twoCellAnchor>
  <xdr:twoCellAnchor editAs="oneCell">
    <xdr:from>
      <xdr:col>6</xdr:col>
      <xdr:colOff>807720</xdr:colOff>
      <xdr:row>0</xdr:row>
      <xdr:rowOff>38100</xdr:rowOff>
    </xdr:from>
    <xdr:to>
      <xdr:col>10</xdr:col>
      <xdr:colOff>15240</xdr:colOff>
      <xdr:row>2</xdr:row>
      <xdr:rowOff>228600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42E9090D-60C2-0E3C-1BA1-E1831E5332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5040" y="38100"/>
          <a:ext cx="2781300" cy="7391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90892" cy="6068458"/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91B21FD6-5EAA-3D30-3851-72AD4C34997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0.45455</cdr:x>
      <cdr:y>0.17247</cdr:y>
    </cdr:from>
    <cdr:to>
      <cdr:x>0.61166</cdr:x>
      <cdr:y>0.26626</cdr:y>
    </cdr:to>
    <cdr:sp macro="" textlink="">
      <cdr:nvSpPr>
        <cdr:cNvPr id="2" name="말풍선: 타원형 1">
          <a:extLst xmlns:a="http://schemas.openxmlformats.org/drawingml/2006/main">
            <a:ext uri="{FF2B5EF4-FFF2-40B4-BE49-F238E27FC236}">
              <a16:creationId xmlns:a16="http://schemas.microsoft.com/office/drawing/2014/main" id="{60568917-D2E8-74B5-B90E-6ADDCDFFB1CB}"/>
            </a:ext>
          </a:extLst>
        </cdr:cNvPr>
        <cdr:cNvSpPr/>
      </cdr:nvSpPr>
      <cdr:spPr>
        <a:xfrm xmlns:a="http://schemas.openxmlformats.org/drawingml/2006/main">
          <a:off x="4223133" y="1046602"/>
          <a:ext cx="1459735" cy="569205"/>
        </a:xfrm>
        <a:prstGeom xmlns:a="http://schemas.openxmlformats.org/drawingml/2006/main" prst="wedgeEllipseCallout">
          <a:avLst>
            <a:gd name="adj1" fmla="val 87275"/>
            <a:gd name="adj2" fmla="val -30503"/>
          </a:avLst>
        </a:prstGeom>
        <a:solidFill xmlns:a="http://schemas.openxmlformats.org/drawingml/2006/main">
          <a:sysClr val="window" lastClr="FFFFFF"/>
        </a:solidFill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anchor="ctr"/>
        <a:lstStyle xmlns:a="http://schemas.openxmlformats.org/drawingml/2006/main"/>
        <a:p xmlns:a="http://schemas.openxmlformats.org/drawingml/2006/main">
          <a:pPr algn="ctr"/>
          <a:r>
            <a:rPr lang="ko-KR" altLang="en-US" sz="11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최다 판매량</a:t>
          </a:r>
        </a:p>
      </cdr:txBody>
    </cdr:sp>
  </cdr:relSizeAnchor>
</c:userShapes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임올림" refreshedDate="46231.534968518521" createdVersion="8" refreshedVersion="8" minRefreshableVersion="3" recordCount="8" xr:uid="{D764A3C1-874C-45F1-B0A3-8116FE0A6811}">
  <cacheSource type="worksheet">
    <worksheetSource ref="B4:G12" sheet="제1작업"/>
  </cacheSource>
  <cacheFields count="6">
    <cacheField name="상품코드" numFmtId="0">
      <sharedItems/>
    </cacheField>
    <cacheField name="상품명" numFmtId="0">
      <sharedItems count="8">
        <s v="백진주 쌀"/>
        <s v="살치살 스테이크"/>
        <s v="딱새우"/>
        <s v="등심 스테이크"/>
        <s v="돌산 갓김치"/>
        <s v="랍스터 테일"/>
        <s v="대봉 곶감"/>
        <s v="황토 고구마"/>
      </sharedItems>
    </cacheField>
    <cacheField name="구분" numFmtId="0">
      <sharedItems count="3">
        <s v="농산물"/>
        <s v="축산물"/>
        <s v="수산물"/>
      </sharedItems>
    </cacheField>
    <cacheField name="단가_x000a_(단위:원)" numFmtId="41">
      <sharedItems containsSemiMixedTypes="0" containsString="0" containsNumber="1" containsInteger="1" minValue="13900" maxValue="80000"/>
    </cacheField>
    <cacheField name="전월판매량" numFmtId="176">
      <sharedItems containsSemiMixedTypes="0" containsString="0" containsNumber="1" containsInteger="1" minValue="824" maxValue="2361" count="8">
        <n v="1820"/>
        <n v="1892"/>
        <n v="891"/>
        <n v="1020"/>
        <n v="1457"/>
        <n v="824"/>
        <n v="2361"/>
        <n v="941"/>
      </sharedItems>
    </cacheField>
    <cacheField name="당월판매량" numFmtId="176">
      <sharedItems containsSemiMixedTypes="0" containsString="0" containsNumber="1" containsInteger="1" minValue="805" maxValue="2505" count="8">
        <n v="2045"/>
        <n v="1520"/>
        <n v="950"/>
        <n v="805"/>
        <n v="1852"/>
        <n v="1820"/>
        <n v="2505"/>
        <n v="1653"/>
      </sharedItems>
      <fieldGroup base="5">
        <rangePr autoStart="0" autoEnd="0" startNum="1" endNum="3000" groupInterval="1000"/>
        <groupItems count="5">
          <s v="&lt;1"/>
          <s v="1-1000"/>
          <s v="1001-2000"/>
          <s v="2001-3000"/>
          <s v="&gt;3001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s v="M25-02"/>
    <x v="0"/>
    <x v="0"/>
    <n v="70000"/>
    <x v="0"/>
    <x v="0"/>
  </r>
  <r>
    <s v="B29-03"/>
    <x v="1"/>
    <x v="1"/>
    <n v="30000"/>
    <x v="1"/>
    <x v="1"/>
  </r>
  <r>
    <s v="B32-02"/>
    <x v="2"/>
    <x v="2"/>
    <n v="13900"/>
    <x v="2"/>
    <x v="2"/>
  </r>
  <r>
    <s v="S19-01"/>
    <x v="3"/>
    <x v="1"/>
    <n v="36000"/>
    <x v="3"/>
    <x v="3"/>
  </r>
  <r>
    <s v="M20-02"/>
    <x v="4"/>
    <x v="0"/>
    <n v="19000"/>
    <x v="4"/>
    <x v="4"/>
  </r>
  <r>
    <s v="B37-02"/>
    <x v="5"/>
    <x v="2"/>
    <n v="32000"/>
    <x v="5"/>
    <x v="5"/>
  </r>
  <r>
    <s v="M15-01"/>
    <x v="6"/>
    <x v="0"/>
    <n v="80000"/>
    <x v="6"/>
    <x v="6"/>
  </r>
  <r>
    <s v="M14-03"/>
    <x v="7"/>
    <x v="0"/>
    <n v="27500"/>
    <x v="7"/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D662D8-B11B-44AE-B6BB-9253E9265267}" name="피벗 테이블1" cacheId="0" applyNumberFormats="0" applyBorderFormats="0" applyFontFormats="0" applyPatternFormats="0" applyAlignmentFormats="0" applyWidthHeightFormats="1" dataCaption="값" missingCaption="**" updatedVersion="8" minRefreshableVersion="3" useAutoFormatting="1" colGrandTotals="0" itemPrintTitles="1" createdVersion="8" indent="0" outline="1" outlineData="1" multipleFieldFilters="0" rowHeaderCaption="당월판매량" colHeaderCaption="구분">
  <location ref="B2:H8" firstHeaderRow="1" firstDataRow="3" firstDataCol="1"/>
  <pivotFields count="6">
    <pivotField showAll="0"/>
    <pivotField dataField="1" showAll="0">
      <items count="9">
        <item x="6"/>
        <item x="4"/>
        <item x="3"/>
        <item x="2"/>
        <item x="5"/>
        <item x="0"/>
        <item x="1"/>
        <item x="7"/>
        <item t="default"/>
      </items>
    </pivotField>
    <pivotField axis="axisCol" showAll="0" sortType="descending">
      <items count="4">
        <item x="1"/>
        <item x="2"/>
        <item x="0"/>
        <item t="default"/>
      </items>
    </pivotField>
    <pivotField dataField="1" numFmtId="41" showAll="0"/>
    <pivotField numFmtId="176" showAll="0">
      <items count="9">
        <item x="5"/>
        <item x="2"/>
        <item x="7"/>
        <item x="3"/>
        <item x="4"/>
        <item x="0"/>
        <item x="1"/>
        <item x="6"/>
        <item t="default"/>
      </items>
    </pivotField>
    <pivotField axis="axisRow" numFmtId="176" showAll="0">
      <items count="6">
        <item x="0"/>
        <item x="1"/>
        <item x="2"/>
        <item x="3"/>
        <item x="4"/>
        <item t="default"/>
      </items>
    </pivotField>
  </pivotFields>
  <rowFields count="1">
    <field x="5"/>
  </rowFields>
  <rowItems count="4">
    <i>
      <x v="1"/>
    </i>
    <i>
      <x v="2"/>
    </i>
    <i>
      <x v="3"/>
    </i>
    <i t="grand">
      <x/>
    </i>
  </rowItems>
  <colFields count="2">
    <field x="2"/>
    <field x="-2"/>
  </colFields>
  <colItems count="6">
    <i>
      <x/>
      <x/>
    </i>
    <i r="1" i="1">
      <x v="1"/>
    </i>
    <i>
      <x v="1"/>
      <x/>
    </i>
    <i r="1" i="1">
      <x v="1"/>
    </i>
    <i>
      <x v="2"/>
      <x/>
    </i>
    <i r="1" i="1">
      <x v="1"/>
    </i>
  </colItems>
  <dataFields count="2">
    <dataField name="개수 : 상품명" fld="1" subtotal="count" baseField="0" baseItem="0"/>
    <dataField name="평균 : 단가(단위:원)" fld="3" subtotal="average" baseField="4" baseItem="0" numFmtId="41"/>
  </dataFields>
  <formats count="8">
    <format dxfId="9">
      <pivotArea dataOnly="0" labelOnly="1" fieldPosition="0">
        <references count="1">
          <reference field="5" count="1">
            <x v="1"/>
          </reference>
        </references>
      </pivotArea>
    </format>
    <format dxfId="8">
      <pivotArea dataOnly="0" labelOnly="1" fieldPosition="0">
        <references count="1">
          <reference field="5" count="2">
            <x v="2"/>
            <x v="3"/>
          </reference>
        </references>
      </pivotArea>
    </format>
    <format dxfId="7">
      <pivotArea dataOnly="0" labelOnly="1" grandRow="1" outline="0" fieldPosition="0"/>
    </format>
    <format dxfId="6">
      <pivotArea type="origin" dataOnly="0" labelOnly="1" outline="0" fieldPosition="0"/>
    </format>
    <format dxfId="5">
      <pivotArea field="2" type="button" dataOnly="0" labelOnly="1" outline="0" axis="axisCol" fieldPosition="0"/>
    </format>
    <format dxfId="4">
      <pivotArea field="-2" type="button" dataOnly="0" labelOnly="1" outline="0" axis="axisCol" fieldPosition="1"/>
    </format>
    <format dxfId="3">
      <pivotArea type="topRight" dataOnly="0" labelOnly="1" outline="0" fieldPosition="0"/>
    </format>
    <format dxfId="2">
      <pivotArea dataOnly="0" labelOnly="1" fieldPosition="0">
        <references count="1">
          <reference field="2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EF17AB1-E4BC-42E6-AC37-D3F12DA8A7D4}" name="표1" displayName="표1" ref="B18:D22" totalsRowShown="0" headerRowBorderDxfId="15" tableBorderDxfId="14" totalsRowBorderDxfId="13">
  <autoFilter ref="B18:D22" xr:uid="{9EF17AB1-E4BC-42E6-AC37-D3F12DA8A7D4}"/>
  <tableColumns count="3">
    <tableColumn id="1" xr3:uid="{6FF4E718-D26D-4733-8924-F4F215EF02B3}" name="구분" dataDxfId="12"/>
    <tableColumn id="2" xr3:uid="{306BB9CD-0F0B-4925-9FF9-7343F449B070}" name="단가_x000a_(단위:원)" dataDxfId="11" dataCellStyle="쉼표 [0]"/>
    <tableColumn id="3" xr3:uid="{58648D15-B6FA-4CD8-AF57-A1BB2A71D40A}" name="당월판매량" dataDxfId="1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30890-395B-4349-8F22-3680F7A71377}">
  <dimension ref="B1:J14"/>
  <sheetViews>
    <sheetView workbookViewId="0">
      <selection activeCell="C19" sqref="C19"/>
    </sheetView>
  </sheetViews>
  <sheetFormatPr defaultRowHeight="17.399999999999999" x14ac:dyDescent="0.4"/>
  <cols>
    <col min="1" max="1" width="1.69921875" customWidth="1"/>
    <col min="2" max="2" width="11.5" customWidth="1"/>
    <col min="3" max="3" width="16.69921875" customWidth="1"/>
    <col min="4" max="4" width="10.296875" customWidth="1"/>
    <col min="5" max="5" width="14.09765625" customWidth="1"/>
    <col min="6" max="6" width="14.296875" customWidth="1"/>
    <col min="7" max="7" width="14.19921875" customWidth="1"/>
    <col min="8" max="8" width="11.796875" customWidth="1"/>
    <col min="9" max="9" width="12" customWidth="1"/>
    <col min="10" max="10" width="8.8984375" customWidth="1"/>
  </cols>
  <sheetData>
    <row r="1" spans="2:10" ht="22.05" customHeight="1" x14ac:dyDescent="0.4"/>
    <row r="2" spans="2:10" ht="22.05" customHeight="1" x14ac:dyDescent="0.4"/>
    <row r="3" spans="2:10" ht="22.05" customHeight="1" thickBot="1" x14ac:dyDescent="0.45"/>
    <row r="4" spans="2:10" ht="29.4" thickBot="1" x14ac:dyDescent="0.45">
      <c r="B4" s="16" t="s">
        <v>0</v>
      </c>
      <c r="C4" s="17" t="s">
        <v>1</v>
      </c>
      <c r="D4" s="17" t="s">
        <v>3</v>
      </c>
      <c r="E4" s="18" t="s">
        <v>4</v>
      </c>
      <c r="F4" s="17" t="s">
        <v>5</v>
      </c>
      <c r="G4" s="17" t="s">
        <v>7</v>
      </c>
      <c r="H4" s="18" t="s">
        <v>8</v>
      </c>
      <c r="I4" s="17" t="s">
        <v>9</v>
      </c>
      <c r="J4" s="19" t="s">
        <v>10</v>
      </c>
    </row>
    <row r="5" spans="2:10" x14ac:dyDescent="0.4">
      <c r="B5" s="13" t="s">
        <v>11</v>
      </c>
      <c r="C5" s="14" t="s">
        <v>20</v>
      </c>
      <c r="D5" s="14" t="s">
        <v>29</v>
      </c>
      <c r="E5" s="20">
        <v>70000</v>
      </c>
      <c r="F5" s="26">
        <v>1820</v>
      </c>
      <c r="G5" s="26">
        <v>2045</v>
      </c>
      <c r="H5" s="23" t="s">
        <v>34</v>
      </c>
      <c r="I5" s="14" t="str">
        <f>CHOOSE(RIGHT(B5,1),"경기","전라","충청")</f>
        <v>전라</v>
      </c>
      <c r="J5" s="15" t="str">
        <f>IF(AND(F5&gt;=1000,F5&gt;G5),"▼","")</f>
        <v/>
      </c>
    </row>
    <row r="6" spans="2:10" x14ac:dyDescent="0.4">
      <c r="B6" s="4" t="s">
        <v>12</v>
      </c>
      <c r="C6" s="5" t="s">
        <v>21</v>
      </c>
      <c r="D6" s="5" t="s">
        <v>31</v>
      </c>
      <c r="E6" s="21">
        <v>30000</v>
      </c>
      <c r="F6" s="27">
        <v>1892</v>
      </c>
      <c r="G6" s="27">
        <v>1520</v>
      </c>
      <c r="H6" s="24" t="s">
        <v>36</v>
      </c>
      <c r="I6" s="5" t="str">
        <f t="shared" ref="I6:I12" si="0">CHOOSE(RIGHT(B6,1),"경기","전라","충청")</f>
        <v>충청</v>
      </c>
      <c r="J6" s="6" t="str">
        <f t="shared" ref="J6:J12" si="1">IF(AND(F6&gt;=1000,F6&gt;G6),"▼","")</f>
        <v>▼</v>
      </c>
    </row>
    <row r="7" spans="2:10" x14ac:dyDescent="0.4">
      <c r="B7" s="4" t="s">
        <v>13</v>
      </c>
      <c r="C7" s="5" t="s">
        <v>22</v>
      </c>
      <c r="D7" s="5" t="s">
        <v>33</v>
      </c>
      <c r="E7" s="21">
        <v>13900</v>
      </c>
      <c r="F7" s="27">
        <v>891</v>
      </c>
      <c r="G7" s="27">
        <v>950</v>
      </c>
      <c r="H7" s="24" t="s">
        <v>35</v>
      </c>
      <c r="I7" s="5" t="str">
        <f t="shared" si="0"/>
        <v>전라</v>
      </c>
      <c r="J7" s="6" t="str">
        <f t="shared" si="1"/>
        <v/>
      </c>
    </row>
    <row r="8" spans="2:10" x14ac:dyDescent="0.4">
      <c r="B8" s="4" t="s">
        <v>14</v>
      </c>
      <c r="C8" s="5" t="s">
        <v>23</v>
      </c>
      <c r="D8" s="5" t="s">
        <v>31</v>
      </c>
      <c r="E8" s="21">
        <v>36000</v>
      </c>
      <c r="F8" s="27">
        <v>1020</v>
      </c>
      <c r="G8" s="27">
        <v>805</v>
      </c>
      <c r="H8" s="24" t="s">
        <v>36</v>
      </c>
      <c r="I8" s="5" t="str">
        <f t="shared" si="0"/>
        <v>경기</v>
      </c>
      <c r="J8" s="6" t="str">
        <f t="shared" si="1"/>
        <v>▼</v>
      </c>
    </row>
    <row r="9" spans="2:10" x14ac:dyDescent="0.4">
      <c r="B9" s="4" t="s">
        <v>15</v>
      </c>
      <c r="C9" s="5" t="s">
        <v>24</v>
      </c>
      <c r="D9" s="5" t="s">
        <v>29</v>
      </c>
      <c r="E9" s="21">
        <v>19000</v>
      </c>
      <c r="F9" s="27">
        <v>1457</v>
      </c>
      <c r="G9" s="27">
        <v>1852</v>
      </c>
      <c r="H9" s="24" t="s">
        <v>37</v>
      </c>
      <c r="I9" s="5" t="str">
        <f t="shared" si="0"/>
        <v>전라</v>
      </c>
      <c r="J9" s="6" t="str">
        <f t="shared" si="1"/>
        <v/>
      </c>
    </row>
    <row r="10" spans="2:10" x14ac:dyDescent="0.4">
      <c r="B10" s="4" t="s">
        <v>16</v>
      </c>
      <c r="C10" s="5" t="s">
        <v>25</v>
      </c>
      <c r="D10" s="5" t="s">
        <v>33</v>
      </c>
      <c r="E10" s="21">
        <v>32000</v>
      </c>
      <c r="F10" s="27">
        <v>824</v>
      </c>
      <c r="G10" s="27">
        <v>1820</v>
      </c>
      <c r="H10" s="24" t="s">
        <v>38</v>
      </c>
      <c r="I10" s="5" t="str">
        <f t="shared" si="0"/>
        <v>전라</v>
      </c>
      <c r="J10" s="6" t="str">
        <f t="shared" si="1"/>
        <v/>
      </c>
    </row>
    <row r="11" spans="2:10" x14ac:dyDescent="0.4">
      <c r="B11" s="4" t="s">
        <v>17</v>
      </c>
      <c r="C11" s="5" t="s">
        <v>26</v>
      </c>
      <c r="D11" s="5" t="s">
        <v>29</v>
      </c>
      <c r="E11" s="21">
        <v>80000</v>
      </c>
      <c r="F11" s="27">
        <v>2361</v>
      </c>
      <c r="G11" s="27">
        <v>2505</v>
      </c>
      <c r="H11" s="24" t="s">
        <v>39</v>
      </c>
      <c r="I11" s="5" t="str">
        <f t="shared" si="0"/>
        <v>경기</v>
      </c>
      <c r="J11" s="6" t="str">
        <f t="shared" si="1"/>
        <v/>
      </c>
    </row>
    <row r="12" spans="2:10" ht="18" thickBot="1" x14ac:dyDescent="0.45">
      <c r="B12" s="10" t="s">
        <v>18</v>
      </c>
      <c r="C12" s="11" t="s">
        <v>27</v>
      </c>
      <c r="D12" s="11" t="s">
        <v>29</v>
      </c>
      <c r="E12" s="22">
        <v>27500</v>
      </c>
      <c r="F12" s="28">
        <v>941</v>
      </c>
      <c r="G12" s="28">
        <v>1653</v>
      </c>
      <c r="H12" s="25" t="s">
        <v>40</v>
      </c>
      <c r="I12" s="5" t="str">
        <f t="shared" si="0"/>
        <v>충청</v>
      </c>
      <c r="J12" s="6" t="str">
        <f t="shared" si="1"/>
        <v/>
      </c>
    </row>
    <row r="13" spans="2:10" x14ac:dyDescent="0.4">
      <c r="B13" s="48" t="s">
        <v>41</v>
      </c>
      <c r="C13" s="49"/>
      <c r="D13" s="49"/>
      <c r="E13" s="2">
        <f>MAX(전월판매량)</f>
        <v>2361</v>
      </c>
      <c r="F13" s="52"/>
      <c r="G13" s="49" t="s">
        <v>43</v>
      </c>
      <c r="H13" s="49"/>
      <c r="I13" s="49"/>
      <c r="J13" s="3">
        <f>ROUNDDOWN(DAVERAGE(D4:G12,4,D4:D5),0)</f>
        <v>2013</v>
      </c>
    </row>
    <row r="14" spans="2:10" ht="18" thickBot="1" x14ac:dyDescent="0.45">
      <c r="B14" s="50" t="s">
        <v>42</v>
      </c>
      <c r="C14" s="51"/>
      <c r="D14" s="51"/>
      <c r="E14" s="8" t="str">
        <f>COUNTIF(D4:D12,D7)&amp;"개"</f>
        <v>2개</v>
      </c>
      <c r="F14" s="53"/>
      <c r="G14" s="12" t="s">
        <v>1</v>
      </c>
      <c r="H14" s="8" t="s">
        <v>19</v>
      </c>
      <c r="I14" s="12" t="s">
        <v>7</v>
      </c>
      <c r="J14" s="9">
        <f>VLOOKUP(H14,C5:G12,5,FALSE)</f>
        <v>2045</v>
      </c>
    </row>
  </sheetData>
  <mergeCells count="4">
    <mergeCell ref="B13:D13"/>
    <mergeCell ref="B14:D14"/>
    <mergeCell ref="F13:F14"/>
    <mergeCell ref="G13:I13"/>
  </mergeCells>
  <phoneticPr fontId="2" type="noConversion"/>
  <conditionalFormatting sqref="B5:J12">
    <cfRule type="expression" dxfId="1" priority="1">
      <formula>$G5&gt;=2000</formula>
    </cfRule>
  </conditionalFormatting>
  <dataValidations count="1">
    <dataValidation type="list" allowBlank="1" showInputMessage="1" showErrorMessage="1" sqref="H14" xr:uid="{7C5CD9BD-AD10-429E-BC09-DD244689E369}">
      <formula1>$C$5:$C$12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0080FF-AE02-4AB3-9077-DD6CE9663B1B}">
  <dimension ref="B1:H22"/>
  <sheetViews>
    <sheetView tabSelected="1" topLeftCell="A6" workbookViewId="0">
      <selection activeCell="B18" sqref="B18:D22"/>
    </sheetView>
  </sheetViews>
  <sheetFormatPr defaultRowHeight="17.399999999999999" x14ac:dyDescent="0.4"/>
  <cols>
    <col min="1" max="1" width="1.69921875" customWidth="1"/>
    <col min="2" max="2" width="11.5" customWidth="1"/>
    <col min="3" max="3" width="16.69921875" customWidth="1"/>
    <col min="4" max="4" width="11.59765625" customWidth="1"/>
    <col min="5" max="5" width="14.09765625" customWidth="1"/>
    <col min="6" max="6" width="14.296875" customWidth="1"/>
    <col min="7" max="7" width="14.19921875" customWidth="1"/>
    <col min="8" max="8" width="11.796875" customWidth="1"/>
  </cols>
  <sheetData>
    <row r="1" spans="2:8" ht="18" thickBot="1" x14ac:dyDescent="0.45"/>
    <row r="2" spans="2:8" ht="29.4" thickBot="1" x14ac:dyDescent="0.45">
      <c r="B2" s="16" t="s">
        <v>0</v>
      </c>
      <c r="C2" s="17" t="s">
        <v>1</v>
      </c>
      <c r="D2" s="17" t="s">
        <v>3</v>
      </c>
      <c r="E2" s="18" t="s">
        <v>4</v>
      </c>
      <c r="F2" s="17" t="s">
        <v>5</v>
      </c>
      <c r="G2" s="17" t="s">
        <v>7</v>
      </c>
      <c r="H2" s="31" t="s">
        <v>8</v>
      </c>
    </row>
    <row r="3" spans="2:8" x14ac:dyDescent="0.4">
      <c r="B3" s="13" t="s">
        <v>11</v>
      </c>
      <c r="C3" s="14" t="s">
        <v>20</v>
      </c>
      <c r="D3" s="14" t="s">
        <v>29</v>
      </c>
      <c r="E3" s="20">
        <v>70000</v>
      </c>
      <c r="F3" s="26">
        <v>1820</v>
      </c>
      <c r="G3" s="26">
        <v>2045</v>
      </c>
      <c r="H3" s="32" t="s">
        <v>34</v>
      </c>
    </row>
    <row r="4" spans="2:8" x14ac:dyDescent="0.4">
      <c r="B4" s="4" t="s">
        <v>12</v>
      </c>
      <c r="C4" s="5" t="s">
        <v>21</v>
      </c>
      <c r="D4" s="5" t="s">
        <v>31</v>
      </c>
      <c r="E4" s="21">
        <v>30000</v>
      </c>
      <c r="F4" s="27">
        <v>1892</v>
      </c>
      <c r="G4" s="27">
        <v>1520</v>
      </c>
      <c r="H4" s="33" t="s">
        <v>36</v>
      </c>
    </row>
    <row r="5" spans="2:8" x14ac:dyDescent="0.4">
      <c r="B5" s="4" t="s">
        <v>13</v>
      </c>
      <c r="C5" s="5" t="s">
        <v>22</v>
      </c>
      <c r="D5" s="5" t="s">
        <v>33</v>
      </c>
      <c r="E5" s="21">
        <v>13900</v>
      </c>
      <c r="F5" s="27">
        <v>891</v>
      </c>
      <c r="G5" s="27">
        <v>950</v>
      </c>
      <c r="H5" s="33" t="s">
        <v>35</v>
      </c>
    </row>
    <row r="6" spans="2:8" x14ac:dyDescent="0.4">
      <c r="B6" s="4" t="s">
        <v>14</v>
      </c>
      <c r="C6" s="5" t="s">
        <v>23</v>
      </c>
      <c r="D6" s="5" t="s">
        <v>31</v>
      </c>
      <c r="E6" s="21">
        <v>36000</v>
      </c>
      <c r="F6" s="27">
        <v>1020</v>
      </c>
      <c r="G6" s="27">
        <v>805</v>
      </c>
      <c r="H6" s="33" t="s">
        <v>36</v>
      </c>
    </row>
    <row r="7" spans="2:8" x14ac:dyDescent="0.4">
      <c r="B7" s="4" t="s">
        <v>15</v>
      </c>
      <c r="C7" s="5" t="s">
        <v>24</v>
      </c>
      <c r="D7" s="5" t="s">
        <v>29</v>
      </c>
      <c r="E7" s="21">
        <v>19000</v>
      </c>
      <c r="F7" s="27">
        <v>1457</v>
      </c>
      <c r="G7" s="27">
        <v>1852</v>
      </c>
      <c r="H7" s="33" t="s">
        <v>37</v>
      </c>
    </row>
    <row r="8" spans="2:8" x14ac:dyDescent="0.4">
      <c r="B8" s="4" t="s">
        <v>16</v>
      </c>
      <c r="C8" s="5" t="s">
        <v>25</v>
      </c>
      <c r="D8" s="5" t="s">
        <v>33</v>
      </c>
      <c r="E8" s="21">
        <v>32000</v>
      </c>
      <c r="F8" s="27">
        <v>824</v>
      </c>
      <c r="G8" s="27">
        <v>1820</v>
      </c>
      <c r="H8" s="33" t="s">
        <v>38</v>
      </c>
    </row>
    <row r="9" spans="2:8" x14ac:dyDescent="0.4">
      <c r="B9" s="4" t="s">
        <v>17</v>
      </c>
      <c r="C9" s="5" t="s">
        <v>26</v>
      </c>
      <c r="D9" s="5" t="s">
        <v>29</v>
      </c>
      <c r="E9" s="21">
        <v>80000</v>
      </c>
      <c r="F9" s="27">
        <v>2361</v>
      </c>
      <c r="G9" s="27">
        <v>2505</v>
      </c>
      <c r="H9" s="33" t="s">
        <v>39</v>
      </c>
    </row>
    <row r="10" spans="2:8" ht="18" thickBot="1" x14ac:dyDescent="0.45">
      <c r="B10" s="7" t="s">
        <v>18</v>
      </c>
      <c r="C10" s="8" t="s">
        <v>27</v>
      </c>
      <c r="D10" s="8" t="s">
        <v>29</v>
      </c>
      <c r="E10" s="29">
        <v>27500</v>
      </c>
      <c r="F10" s="30">
        <v>941</v>
      </c>
      <c r="G10" s="30">
        <v>1653</v>
      </c>
      <c r="H10" s="34" t="s">
        <v>40</v>
      </c>
    </row>
    <row r="12" spans="2:8" ht="18" thickBot="1" x14ac:dyDescent="0.45"/>
    <row r="13" spans="2:8" ht="18" thickBot="1" x14ac:dyDescent="0.45">
      <c r="B13" s="17" t="s">
        <v>3</v>
      </c>
      <c r="C13" s="17" t="s">
        <v>7</v>
      </c>
    </row>
    <row r="14" spans="2:8" x14ac:dyDescent="0.4">
      <c r="B14" s="14" t="s">
        <v>45</v>
      </c>
      <c r="C14" t="s">
        <v>44</v>
      </c>
    </row>
    <row r="18" spans="2:4" ht="29.4" thickBot="1" x14ac:dyDescent="0.45">
      <c r="B18" s="38" t="s">
        <v>3</v>
      </c>
      <c r="C18" s="39" t="s">
        <v>4</v>
      </c>
      <c r="D18" s="40" t="s">
        <v>7</v>
      </c>
    </row>
    <row r="19" spans="2:4" x14ac:dyDescent="0.4">
      <c r="B19" s="36" t="s">
        <v>31</v>
      </c>
      <c r="C19" s="35">
        <v>30000</v>
      </c>
      <c r="D19" s="37">
        <v>1520</v>
      </c>
    </row>
    <row r="20" spans="2:4" x14ac:dyDescent="0.4">
      <c r="B20" s="36" t="s">
        <v>31</v>
      </c>
      <c r="C20" s="35">
        <v>36000</v>
      </c>
      <c r="D20" s="37">
        <v>805</v>
      </c>
    </row>
    <row r="21" spans="2:4" x14ac:dyDescent="0.4">
      <c r="B21" s="36" t="s">
        <v>29</v>
      </c>
      <c r="C21" s="35">
        <v>19000</v>
      </c>
      <c r="D21" s="37">
        <v>1852</v>
      </c>
    </row>
    <row r="22" spans="2:4" x14ac:dyDescent="0.4">
      <c r="B22" s="41" t="s">
        <v>29</v>
      </c>
      <c r="C22" s="42">
        <v>27500</v>
      </c>
      <c r="D22" s="43">
        <v>1653</v>
      </c>
    </row>
  </sheetData>
  <phoneticPr fontId="2" type="noConversion"/>
  <conditionalFormatting sqref="B3:H10 B14">
    <cfRule type="expression" dxfId="0" priority="2">
      <formula>$G3&gt;=2000</formula>
    </cfRule>
  </conditionalFormatting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C19D2B-8285-471B-8F5D-762218123088}">
  <dimension ref="B2:H8"/>
  <sheetViews>
    <sheetView workbookViewId="0">
      <selection activeCell="B4" sqref="B4:H4"/>
    </sheetView>
  </sheetViews>
  <sheetFormatPr defaultRowHeight="17.399999999999999" x14ac:dyDescent="0.4"/>
  <cols>
    <col min="1" max="1" width="1.69921875" customWidth="1"/>
    <col min="2" max="2" width="12.19921875" customWidth="1"/>
    <col min="3" max="3" width="12.296875" bestFit="1" customWidth="1"/>
    <col min="4" max="4" width="18.09765625" bestFit="1" customWidth="1"/>
    <col min="5" max="5" width="12.296875" bestFit="1" customWidth="1"/>
    <col min="6" max="6" width="18.09765625" bestFit="1" customWidth="1"/>
    <col min="7" max="7" width="12.296875" bestFit="1" customWidth="1"/>
    <col min="8" max="8" width="18.09765625" bestFit="1" customWidth="1"/>
    <col min="9" max="9" width="16.8984375" bestFit="1" customWidth="1"/>
    <col min="10" max="10" width="22.59765625" bestFit="1" customWidth="1"/>
    <col min="11" max="11" width="16.19921875" bestFit="1" customWidth="1"/>
    <col min="12" max="12" width="16.8984375" bestFit="1" customWidth="1"/>
    <col min="13" max="13" width="22.59765625" bestFit="1" customWidth="1"/>
    <col min="14" max="14" width="20.796875" bestFit="1" customWidth="1"/>
  </cols>
  <sheetData>
    <row r="2" spans="2:8" x14ac:dyDescent="0.4">
      <c r="B2" s="1"/>
      <c r="C2" s="47" t="s">
        <v>2</v>
      </c>
      <c r="D2" s="1"/>
      <c r="E2" s="1"/>
      <c r="F2" s="1"/>
      <c r="G2" s="1"/>
      <c r="H2" s="1"/>
    </row>
    <row r="3" spans="2:8" x14ac:dyDescent="0.4">
      <c r="B3" s="1"/>
      <c r="C3" s="1" t="s">
        <v>30</v>
      </c>
      <c r="D3" s="1"/>
      <c r="E3" s="1" t="s">
        <v>32</v>
      </c>
      <c r="F3" s="1"/>
      <c r="G3" s="1" t="s">
        <v>28</v>
      </c>
      <c r="H3" s="1"/>
    </row>
    <row r="4" spans="2:8" x14ac:dyDescent="0.4">
      <c r="B4" s="44" t="s">
        <v>6</v>
      </c>
      <c r="C4" t="s">
        <v>47</v>
      </c>
      <c r="D4" t="s">
        <v>48</v>
      </c>
      <c r="E4" t="s">
        <v>47</v>
      </c>
      <c r="F4" t="s">
        <v>48</v>
      </c>
      <c r="G4" t="s">
        <v>47</v>
      </c>
      <c r="H4" t="s">
        <v>48</v>
      </c>
    </row>
    <row r="5" spans="2:8" x14ac:dyDescent="0.4">
      <c r="B5" s="46" t="s">
        <v>49</v>
      </c>
      <c r="C5">
        <v>1</v>
      </c>
      <c r="D5" s="45">
        <v>36000</v>
      </c>
      <c r="E5">
        <v>1</v>
      </c>
      <c r="F5" s="45">
        <v>13900</v>
      </c>
      <c r="G5" t="s">
        <v>52</v>
      </c>
      <c r="H5" s="45" t="s">
        <v>52</v>
      </c>
    </row>
    <row r="6" spans="2:8" x14ac:dyDescent="0.4">
      <c r="B6" s="46" t="s">
        <v>50</v>
      </c>
      <c r="C6">
        <v>1</v>
      </c>
      <c r="D6" s="45">
        <v>30000</v>
      </c>
      <c r="E6">
        <v>1</v>
      </c>
      <c r="F6" s="45">
        <v>32000</v>
      </c>
      <c r="G6">
        <v>2</v>
      </c>
      <c r="H6" s="45">
        <v>23250</v>
      </c>
    </row>
    <row r="7" spans="2:8" x14ac:dyDescent="0.4">
      <c r="B7" s="46" t="s">
        <v>51</v>
      </c>
      <c r="C7" t="s">
        <v>52</v>
      </c>
      <c r="D7" s="45" t="s">
        <v>52</v>
      </c>
      <c r="E7" t="s">
        <v>52</v>
      </c>
      <c r="F7" s="45" t="s">
        <v>52</v>
      </c>
      <c r="G7">
        <v>2</v>
      </c>
      <c r="H7" s="45">
        <v>75000</v>
      </c>
    </row>
    <row r="8" spans="2:8" x14ac:dyDescent="0.4">
      <c r="B8" s="46" t="s">
        <v>46</v>
      </c>
      <c r="C8">
        <v>2</v>
      </c>
      <c r="D8" s="45">
        <v>33000</v>
      </c>
      <c r="E8">
        <v>2</v>
      </c>
      <c r="F8" s="45">
        <v>22950</v>
      </c>
      <c r="G8">
        <v>4</v>
      </c>
      <c r="H8" s="45">
        <v>49125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워크시트</vt:lpstr>
      </vt:variant>
      <vt:variant>
        <vt:i4>3</vt:i4>
      </vt:variant>
      <vt:variant>
        <vt:lpstr>차트</vt:lpstr>
      </vt:variant>
      <vt:variant>
        <vt:i4>1</vt:i4>
      </vt:variant>
      <vt:variant>
        <vt:lpstr>이름 지정된 범위</vt:lpstr>
      </vt:variant>
      <vt:variant>
        <vt:i4>3</vt:i4>
      </vt:variant>
    </vt:vector>
  </HeadingPairs>
  <TitlesOfParts>
    <vt:vector size="7" baseType="lpstr">
      <vt:lpstr>제1작업</vt:lpstr>
      <vt:lpstr>제2작업</vt:lpstr>
      <vt:lpstr>제3작업</vt:lpstr>
      <vt:lpstr>제4작업</vt:lpstr>
      <vt:lpstr>제2작업!Criteria</vt:lpstr>
      <vt:lpstr>제2작업!Extract</vt:lpstr>
      <vt:lpstr>전월판매량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올림 임</dc:creator>
  <cp:lastModifiedBy>올림 임</cp:lastModifiedBy>
  <dcterms:created xsi:type="dcterms:W3CDTF">2026-07-28T03:12:58Z</dcterms:created>
  <dcterms:modified xsi:type="dcterms:W3CDTF">2026-07-28T04:11:07Z</dcterms:modified>
</cp:coreProperties>
</file>