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02 최신기출유형\"/>
    </mc:Choice>
  </mc:AlternateContent>
  <xr:revisionPtr revIDLastSave="0" documentId="13_ncr:1_{55FA0669-8C52-45C0-B3FF-EB87E025D483}" xr6:coauthVersionLast="36" xr6:coauthVersionMax="47" xr10:uidLastSave="{00000000-0000-0000-0000-000000000000}"/>
  <bookViews>
    <workbookView xWindow="0" yWindow="0" windowWidth="21600" windowHeight="736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D3" i="4"/>
  <c r="D4" i="4"/>
  <c r="D5" i="4"/>
  <c r="D6" i="4"/>
  <c r="D7" i="4"/>
  <c r="D8" i="4"/>
  <c r="D9" i="4"/>
  <c r="D10" i="4"/>
  <c r="D11" i="4"/>
  <c r="D12" i="4"/>
  <c r="J25" i="4"/>
  <c r="E17" i="4"/>
  <c r="E18" i="4"/>
  <c r="E19" i="4"/>
  <c r="E20" i="4"/>
  <c r="E21" i="4"/>
  <c r="E22" i="4"/>
  <c r="E23" i="4"/>
  <c r="E24" i="4"/>
  <c r="E25" i="4"/>
  <c r="E16" i="4"/>
  <c r="K12" i="4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H13" authorId="0" shapeId="0" xr:uid="{A96E2A06-3B92-4EE2-A263-B616C66C4EFB}">
      <text>
        <r>
          <rPr>
            <b/>
            <sz val="9"/>
            <color indexed="81"/>
            <rFont val="Tahoma"/>
            <family val="2"/>
          </rPr>
          <t>"3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  <r>
          <rPr>
            <b/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<sst xmlns="http://schemas.openxmlformats.org/spreadsheetml/2006/main" count="306" uniqueCount="214">
  <si>
    <t>성별</t>
  </si>
  <si>
    <t>여</t>
  </si>
  <si>
    <t>남</t>
  </si>
  <si>
    <t>신입사원 지원 현황</t>
    <phoneticPr fontId="1" type="noConversion"/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</si>
  <si>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</si>
  <si>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</si>
  <si>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</si>
  <si>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</si>
  <si>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</si>
  <si>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</si>
  <si>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</si>
  <si>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</si>
  <si>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</si>
  <si>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</si>
  <si>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</si>
  <si>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</si>
  <si>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</si>
  <si>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</si>
  <si>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</si>
  <si>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</si>
  <si>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</si>
  <si>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</si>
  <si>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</si>
  <si>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</si>
  <si>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</si>
  <si>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</si>
  <si>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</si>
  <si>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</si>
  <si>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</si>
  <si>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</si>
  <si>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</si>
  <si>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</si>
  <si>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</si>
  <si>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</si>
  <si>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</si>
  <si>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</si>
  <si>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</si>
  <si>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</si>
  <si>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</si>
  <si>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</si>
  <si>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</si>
  <si>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</si>
  <si>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</si>
  <si>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</si>
  <si>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</si>
  <si>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</si>
  <si>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</si>
  <si>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</si>
  <si>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</si>
  <si>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</si>
  <si>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</si>
  <si>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</si>
  <si>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</si>
  <si>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</si>
  <si>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</si>
  <si>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</si>
  <si>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</si>
  <si>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</si>
  <si>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</si>
  <si>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</si>
  <si>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</si>
  <si>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</si>
  <si>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</si>
  <si>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</si>
  <si>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</si>
  <si>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</si>
  <si>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</si>
  <si>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</si>
  <si>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</si>
  <si>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</si>
  <si>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</si>
  <si>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</si>
  <si>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</si>
  <si>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</si>
  <si>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</si>
  <si>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</si>
  <si>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</si>
  <si>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</si>
  <si>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</si>
  <si>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</si>
  <si>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</si>
  <si>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</si>
  <si>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</si>
  <si>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</si>
  <si>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</si>
  <si>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</si>
  <si>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</si>
  <si>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</si>
  <si>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</si>
  <si>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</si>
  <si>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</si>
  <si>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</si>
  <si>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</si>
  <si>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</si>
  <si>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</si>
  <si>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</si>
  <si>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</si>
  <si>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</si>
  <si>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</si>
  <si>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</si>
  <si>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</si>
  <si>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</si>
  <si>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</si>
  <si>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</si>
  <si>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</si>
  <si>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</si>
  <si>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</si>
  <si>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</si>
  <si>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</si>
  <si>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</si>
  <si>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</si>
  <si>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</si>
  <si>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</si>
  <si>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</si>
  <si>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</si>
  <si>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</si>
  <si>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</si>
  <si>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</si>
  <si>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</si>
  <si>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</si>
  <si>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</si>
  <si>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</si>
  <si>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</si>
  <si>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</si>
  <si>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</si>
  <si>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</si>
  <si>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</si>
  <si>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</si>
  <si>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</si>
  <si>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</si>
  <si>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</si>
  <si>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</si>
  <si>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</si>
  <si>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</si>
  <si>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</si>
  <si>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</si>
  <si>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</si>
  <si>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</si>
  <si>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</si>
  <si>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</si>
  <si>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</si>
  <si>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</si>
  <si>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</si>
  <si>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</si>
  <si>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</si>
  <si>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</si>
  <si>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</si>
  <si>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</si>
  <si>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</si>
  <si>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</si>
  <si>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</si>
  <si>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</si>
  <si>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</si>
  <si>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</si>
  <si>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</si>
  <si>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</si>
  <si>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</si>
  <si>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</si>
  <si>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</si>
  <si>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</si>
  <si>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</si>
  <si>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</si>
  <si>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</si>
  <si>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</si>
  <si>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</si>
  <si>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</si>
  <si>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</si>
  <si>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</si>
  <si>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</si>
  <si>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</si>
  <si>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</si>
  <si>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</si>
  <si>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</si>
  <si>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</si>
  <si>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</si>
  <si>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</si>
  <si>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</si>
  <si>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</si>
  <si>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</si>
  <si>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</si>
  <si>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</si>
  <si>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</si>
  <si>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</si>
  <si>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</si>
  <si>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</si>
  <si>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</si>
  <si>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</si>
  <si>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</si>
  <si>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</si>
  <si>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</si>
  <si>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udj-64517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</si>
  <si>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</si>
  <si>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</si>
  <si>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</si>
  <si>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</si>
  <si>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</si>
  <si>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</si>
  <si>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</si>
  <si>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</si>
  <si>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</si>
  <si>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</si>
  <si>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</si>
  <si>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</si>
  <si>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</si>
  <si>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</si>
  <si>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</si>
  <si>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</si>
  <si>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</si>
  <si>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[표1]</t>
    <phoneticPr fontId="1" type="noConversion"/>
  </si>
  <si>
    <t>행 레이블</t>
  </si>
  <si>
    <t>총합계</t>
  </si>
  <si>
    <t>(모두)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</si>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</sst>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0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24-4075-B125-2B046E87B1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155.561461689816" createdVersion="6" refreshedVersion="6" minRefreshableVersion="3" recordCount="12" xr:uid="{54818386-94C5-45CB-9919-F202EDA5F2C1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8EDF9A-1A64-410D-B035-8C562F6F5D0C}" name="피벗 테이블1" cacheId="4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20:F25" firstHeaderRow="1" firstDataRow="2" firstDataCol="1" rowPageCount="1" colPageCount="1"/>
  <pivotFields count="8">
    <pivotField axis="axisRow" showAll="0" sortType="descending">
      <items count="4">
        <item x="1"/>
        <item x="2"/>
        <item x="0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수령액" fld="7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9" sqref="F9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186</v>
      </c>
      <c r="B3" s="1" t="s">
        <v>194</v>
      </c>
      <c r="C3" s="1" t="s">
        <v>202</v>
      </c>
      <c r="D3" s="1" t="s">
        <v>205</v>
      </c>
      <c r="E3" s="1" t="s">
        <v>206</v>
      </c>
      <c r="F3" s="1" t="s">
        <v>207</v>
      </c>
    </row>
    <row r="4" spans="1:6" x14ac:dyDescent="0.3">
      <c r="A4" s="1" t="s">
        <v>187</v>
      </c>
      <c r="B4" s="1" t="s">
        <v>195</v>
      </c>
      <c r="C4" s="1" t="s">
        <v>203</v>
      </c>
      <c r="D4" s="1">
        <v>98</v>
      </c>
      <c r="E4" s="1">
        <v>88</v>
      </c>
      <c r="F4" s="1">
        <v>90</v>
      </c>
    </row>
    <row r="5" spans="1:6" x14ac:dyDescent="0.3">
      <c r="A5" s="1" t="s">
        <v>188</v>
      </c>
      <c r="B5" s="1" t="s">
        <v>196</v>
      </c>
      <c r="C5" s="1" t="s">
        <v>204</v>
      </c>
      <c r="D5" s="1">
        <v>91</v>
      </c>
      <c r="E5" s="1">
        <v>88</v>
      </c>
      <c r="F5" s="1">
        <v>70</v>
      </c>
    </row>
    <row r="6" spans="1:6" x14ac:dyDescent="0.3">
      <c r="A6" s="1" t="s">
        <v>189</v>
      </c>
      <c r="B6" s="1" t="s">
        <v>197</v>
      </c>
      <c r="C6" s="1" t="s">
        <v>204</v>
      </c>
      <c r="D6" s="1">
        <v>88</v>
      </c>
      <c r="E6" s="1">
        <v>92</v>
      </c>
      <c r="F6" s="1">
        <v>60</v>
      </c>
    </row>
    <row r="7" spans="1:6" x14ac:dyDescent="0.3">
      <c r="A7" s="1" t="s">
        <v>191</v>
      </c>
      <c r="B7" s="1" t="s">
        <v>198</v>
      </c>
      <c r="C7" s="1" t="s">
        <v>204</v>
      </c>
      <c r="D7" s="1">
        <v>96</v>
      </c>
      <c r="E7" s="1">
        <v>90</v>
      </c>
      <c r="F7" s="1">
        <v>95</v>
      </c>
    </row>
    <row r="8" spans="1:6" x14ac:dyDescent="0.3">
      <c r="A8" s="1" t="s">
        <v>192</v>
      </c>
      <c r="B8" s="1" t="s">
        <v>199</v>
      </c>
      <c r="C8" s="1" t="s">
        <v>204</v>
      </c>
      <c r="D8" s="1">
        <v>78</v>
      </c>
      <c r="E8" s="1">
        <v>88</v>
      </c>
      <c r="F8" s="1">
        <v>90</v>
      </c>
    </row>
    <row r="9" spans="1:6" x14ac:dyDescent="0.3">
      <c r="A9" s="1" t="s">
        <v>193</v>
      </c>
      <c r="B9" s="1" t="s">
        <v>200</v>
      </c>
      <c r="C9" s="1" t="s">
        <v>204</v>
      </c>
      <c r="D9" s="1">
        <v>91</v>
      </c>
      <c r="E9" s="1">
        <v>70</v>
      </c>
      <c r="F9" s="1">
        <v>80</v>
      </c>
    </row>
    <row r="10" spans="1:6" x14ac:dyDescent="0.3">
      <c r="A10" s="1" t="s">
        <v>190</v>
      </c>
      <c r="B10" s="1" t="s">
        <v>201</v>
      </c>
      <c r="C10" s="1" t="s">
        <v>204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80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81</v>
      </c>
      <c r="B3" s="21" t="s">
        <v>82</v>
      </c>
      <c r="C3" s="21" t="s">
        <v>83</v>
      </c>
      <c r="D3" s="21"/>
      <c r="E3" s="21" t="s">
        <v>84</v>
      </c>
      <c r="F3" s="21"/>
      <c r="G3" s="21" t="s">
        <v>17</v>
      </c>
      <c r="H3" s="22"/>
    </row>
    <row r="4" spans="1:8" x14ac:dyDescent="0.3">
      <c r="A4" s="23"/>
      <c r="B4" s="17"/>
      <c r="C4" s="18" t="s">
        <v>48</v>
      </c>
      <c r="D4" s="18" t="s">
        <v>85</v>
      </c>
      <c r="E4" s="18" t="s">
        <v>48</v>
      </c>
      <c r="F4" s="18" t="s">
        <v>85</v>
      </c>
      <c r="G4" s="18" t="s">
        <v>48</v>
      </c>
      <c r="H4" s="24" t="s">
        <v>85</v>
      </c>
    </row>
    <row r="5" spans="1:8" x14ac:dyDescent="0.3">
      <c r="A5" s="25" t="s">
        <v>86</v>
      </c>
      <c r="B5" s="5" t="s">
        <v>87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86</v>
      </c>
      <c r="B6" s="5" t="s">
        <v>88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86</v>
      </c>
      <c r="B7" s="5" t="s">
        <v>89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90</v>
      </c>
      <c r="B8" s="5" t="s">
        <v>87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90</v>
      </c>
      <c r="B9" s="5" t="s">
        <v>88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90</v>
      </c>
      <c r="B10" s="5" t="s">
        <v>89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91</v>
      </c>
      <c r="B11" s="5" t="s">
        <v>87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91</v>
      </c>
      <c r="B12" s="5" t="s">
        <v>88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91</v>
      </c>
      <c r="B13" s="5" t="s">
        <v>89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92</v>
      </c>
      <c r="B14" s="5" t="s">
        <v>87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92</v>
      </c>
      <c r="B15" s="5" t="s">
        <v>88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92</v>
      </c>
      <c r="B16" s="28" t="s">
        <v>89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D9" sqref="D9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93</v>
      </c>
      <c r="B1" s="12"/>
      <c r="C1" s="12"/>
      <c r="D1" s="12"/>
      <c r="E1" s="12"/>
      <c r="F1" s="12"/>
      <c r="G1" s="12"/>
    </row>
    <row r="3" spans="1:7" x14ac:dyDescent="0.3">
      <c r="A3" s="5" t="s">
        <v>94</v>
      </c>
      <c r="B3" s="5" t="s">
        <v>95</v>
      </c>
      <c r="C3" s="5" t="s">
        <v>48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3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9" workbookViewId="0">
      <selection activeCell="F32" sqref="F32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208</v>
      </c>
      <c r="B1" s="4" t="s">
        <v>4</v>
      </c>
      <c r="F1" s="3" t="s">
        <v>5</v>
      </c>
      <c r="G1" s="4" t="s">
        <v>6</v>
      </c>
    </row>
    <row r="2" spans="1:11" x14ac:dyDescent="0.3">
      <c r="A2" s="5" t="s">
        <v>7</v>
      </c>
      <c r="B2" s="5" t="s">
        <v>8</v>
      </c>
      <c r="C2" s="5" t="s">
        <v>9</v>
      </c>
      <c r="D2" s="6" t="s">
        <v>10</v>
      </c>
      <c r="F2" s="5" t="s">
        <v>11</v>
      </c>
      <c r="G2" s="5" t="s">
        <v>0</v>
      </c>
      <c r="H2" s="5" t="s">
        <v>12</v>
      </c>
      <c r="I2" s="5" t="s">
        <v>13</v>
      </c>
      <c r="J2" s="5" t="s">
        <v>14</v>
      </c>
      <c r="K2" s="5" t="s">
        <v>15</v>
      </c>
    </row>
    <row r="3" spans="1:11" x14ac:dyDescent="0.3">
      <c r="A3" s="5" t="s">
        <v>16</v>
      </c>
      <c r="B3" s="5" t="s">
        <v>17</v>
      </c>
      <c r="C3" s="5">
        <v>8</v>
      </c>
      <c r="D3" s="5">
        <f>IFERROR(_xlfn.RANK.EQ(C3,$C$3:$C$12,),"&gt;3")</f>
        <v>9</v>
      </c>
      <c r="F3" s="5" t="s">
        <v>18</v>
      </c>
      <c r="G3" s="5" t="s">
        <v>1</v>
      </c>
      <c r="H3" s="5">
        <v>88</v>
      </c>
      <c r="I3" s="5">
        <v>90</v>
      </c>
      <c r="J3" s="5">
        <v>90</v>
      </c>
      <c r="K3" s="9">
        <v>89.3</v>
      </c>
    </row>
    <row r="4" spans="1:11" x14ac:dyDescent="0.3">
      <c r="A4" s="5" t="s">
        <v>19</v>
      </c>
      <c r="B4" s="5" t="s">
        <v>17</v>
      </c>
      <c r="C4" s="5">
        <v>12</v>
      </c>
      <c r="D4" s="5">
        <f t="shared" ref="D4:D12" si="0">_xlfn.RANK.EQ(C4,$C$3:$C$12,)</f>
        <v>8</v>
      </c>
      <c r="F4" s="5" t="s">
        <v>20</v>
      </c>
      <c r="G4" s="5" t="s">
        <v>2</v>
      </c>
      <c r="H4" s="5">
        <v>92</v>
      </c>
      <c r="I4" s="5">
        <v>91</v>
      </c>
      <c r="J4" s="5">
        <v>94</v>
      </c>
      <c r="K4" s="9">
        <v>92.3</v>
      </c>
    </row>
    <row r="5" spans="1:11" x14ac:dyDescent="0.3">
      <c r="A5" s="5" t="s">
        <v>21</v>
      </c>
      <c r="B5" s="5" t="s">
        <v>17</v>
      </c>
      <c r="C5" s="5">
        <v>15</v>
      </c>
      <c r="D5" s="5">
        <f t="shared" si="0"/>
        <v>7</v>
      </c>
      <c r="F5" s="5" t="s">
        <v>22</v>
      </c>
      <c r="G5" s="5" t="s">
        <v>1</v>
      </c>
      <c r="H5" s="5">
        <v>75</v>
      </c>
      <c r="I5" s="5">
        <v>76</v>
      </c>
      <c r="J5" s="5">
        <v>80</v>
      </c>
      <c r="K5" s="9">
        <v>77</v>
      </c>
    </row>
    <row r="6" spans="1:11" x14ac:dyDescent="0.3">
      <c r="A6" s="5" t="s">
        <v>23</v>
      </c>
      <c r="B6" s="5" t="s">
        <v>24</v>
      </c>
      <c r="C6" s="5">
        <v>7</v>
      </c>
      <c r="D6" s="5">
        <f t="shared" si="0"/>
        <v>10</v>
      </c>
      <c r="F6" s="5" t="s">
        <v>25</v>
      </c>
      <c r="G6" s="5" t="s">
        <v>1</v>
      </c>
      <c r="H6" s="5">
        <v>61</v>
      </c>
      <c r="I6" s="5">
        <v>68</v>
      </c>
      <c r="J6" s="5">
        <v>65</v>
      </c>
      <c r="K6" s="9">
        <v>64.7</v>
      </c>
    </row>
    <row r="7" spans="1:11" x14ac:dyDescent="0.3">
      <c r="A7" s="5" t="s">
        <v>26</v>
      </c>
      <c r="B7" s="5" t="s">
        <v>24</v>
      </c>
      <c r="C7" s="5">
        <v>24</v>
      </c>
      <c r="D7" s="5">
        <f t="shared" si="0"/>
        <v>5</v>
      </c>
      <c r="F7" s="5" t="s">
        <v>27</v>
      </c>
      <c r="G7" s="5" t="s">
        <v>1</v>
      </c>
      <c r="H7" s="5">
        <v>85</v>
      </c>
      <c r="I7" s="5">
        <v>89</v>
      </c>
      <c r="J7" s="5">
        <v>70</v>
      </c>
      <c r="K7" s="9">
        <v>81.3</v>
      </c>
    </row>
    <row r="8" spans="1:11" x14ac:dyDescent="0.3">
      <c r="A8" s="5" t="s">
        <v>28</v>
      </c>
      <c r="B8" s="5" t="s">
        <v>24</v>
      </c>
      <c r="C8" s="5">
        <v>38</v>
      </c>
      <c r="D8" s="5">
        <f t="shared" si="0"/>
        <v>1</v>
      </c>
      <c r="F8" s="5" t="s">
        <v>29</v>
      </c>
      <c r="G8" s="5" t="s">
        <v>2</v>
      </c>
      <c r="H8" s="5">
        <v>99</v>
      </c>
      <c r="I8" s="5">
        <v>97</v>
      </c>
      <c r="J8" s="5">
        <v>98</v>
      </c>
      <c r="K8" s="9">
        <v>98</v>
      </c>
    </row>
    <row r="9" spans="1:11" x14ac:dyDescent="0.3">
      <c r="A9" s="5" t="s">
        <v>30</v>
      </c>
      <c r="B9" s="5" t="s">
        <v>24</v>
      </c>
      <c r="C9" s="5">
        <v>30</v>
      </c>
      <c r="D9" s="5">
        <f t="shared" si="0"/>
        <v>2</v>
      </c>
      <c r="F9" s="5" t="s">
        <v>31</v>
      </c>
      <c r="G9" s="5" t="s">
        <v>2</v>
      </c>
      <c r="H9" s="5">
        <v>85</v>
      </c>
      <c r="I9" s="5">
        <v>81</v>
      </c>
      <c r="J9" s="5">
        <v>84</v>
      </c>
      <c r="K9" s="9">
        <v>83.3</v>
      </c>
    </row>
    <row r="10" spans="1:11" x14ac:dyDescent="0.3">
      <c r="A10" s="5" t="s">
        <v>32</v>
      </c>
      <c r="B10" s="5" t="s">
        <v>33</v>
      </c>
      <c r="C10" s="5">
        <v>19</v>
      </c>
      <c r="D10" s="5">
        <f t="shared" si="0"/>
        <v>6</v>
      </c>
      <c r="F10" s="5" t="s">
        <v>34</v>
      </c>
      <c r="G10" s="5" t="s">
        <v>1</v>
      </c>
      <c r="H10" s="5">
        <v>75</v>
      </c>
      <c r="I10" s="5">
        <v>80</v>
      </c>
      <c r="J10" s="5">
        <v>77</v>
      </c>
      <c r="K10" s="9">
        <v>77.3</v>
      </c>
    </row>
    <row r="11" spans="1:11" x14ac:dyDescent="0.3">
      <c r="A11" s="5" t="s">
        <v>30</v>
      </c>
      <c r="B11" s="5" t="s">
        <v>33</v>
      </c>
      <c r="C11" s="5">
        <v>26</v>
      </c>
      <c r="D11" s="5">
        <f t="shared" si="0"/>
        <v>4</v>
      </c>
      <c r="F11" s="5" t="s">
        <v>35</v>
      </c>
      <c r="G11" s="5" t="s">
        <v>2</v>
      </c>
      <c r="H11" s="5">
        <v>64</v>
      </c>
      <c r="I11" s="5">
        <v>60</v>
      </c>
      <c r="J11" s="5">
        <v>66</v>
      </c>
      <c r="K11" s="9">
        <v>63.3</v>
      </c>
    </row>
    <row r="12" spans="1:11" x14ac:dyDescent="0.3">
      <c r="A12" s="5" t="s">
        <v>36</v>
      </c>
      <c r="B12" s="5" t="s">
        <v>33</v>
      </c>
      <c r="C12" s="5">
        <v>27</v>
      </c>
      <c r="D12" s="5">
        <f t="shared" si="0"/>
        <v>3</v>
      </c>
      <c r="F12" s="13" t="s">
        <v>37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38</v>
      </c>
      <c r="B14" s="4" t="s">
        <v>39</v>
      </c>
      <c r="G14" s="3" t="s">
        <v>40</v>
      </c>
      <c r="H14" s="4" t="s">
        <v>183</v>
      </c>
    </row>
    <row r="15" spans="1:11" x14ac:dyDescent="0.3">
      <c r="A15" s="5" t="s">
        <v>41</v>
      </c>
      <c r="B15" s="5" t="s">
        <v>42</v>
      </c>
      <c r="C15" s="5" t="s">
        <v>43</v>
      </c>
      <c r="D15" s="5" t="s">
        <v>44</v>
      </c>
      <c r="E15" s="6" t="s">
        <v>45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3">
      <c r="A16" s="5" t="s">
        <v>49</v>
      </c>
      <c r="B16" s="5">
        <v>1</v>
      </c>
      <c r="C16" s="5">
        <v>2</v>
      </c>
      <c r="D16" s="5">
        <v>3</v>
      </c>
      <c r="E16" s="5" t="str">
        <f>IF(AND(COUNTIF(C16:D16,"&gt;=2"),COUNTIF(B16,"&gt;=1")),"경고","")</f>
        <v>경고</v>
      </c>
      <c r="G16" s="5" t="s">
        <v>174</v>
      </c>
      <c r="H16" s="9">
        <v>84</v>
      </c>
      <c r="I16" s="9">
        <v>84</v>
      </c>
      <c r="J16" s="10">
        <f>SUM(H16:I16)</f>
        <v>168</v>
      </c>
    </row>
    <row r="17" spans="1:10" x14ac:dyDescent="0.3">
      <c r="A17" s="5" t="s">
        <v>51</v>
      </c>
      <c r="B17" s="5">
        <v>0</v>
      </c>
      <c r="C17" s="5">
        <v>0</v>
      </c>
      <c r="D17" s="5">
        <v>0</v>
      </c>
      <c r="E17" s="5" t="str">
        <f t="shared" ref="E17:E25" si="1">IF(AND(COUNTIF(C17:D17,"&gt;=2"),COUNTIF(B17,"&gt;=1")),"경고","")</f>
        <v/>
      </c>
      <c r="G17" s="5" t="s">
        <v>175</v>
      </c>
      <c r="H17" s="9">
        <v>68</v>
      </c>
      <c r="I17" s="9">
        <v>75</v>
      </c>
      <c r="J17" s="10">
        <f t="shared" ref="J17:J24" si="2">SUM(H17:I17)</f>
        <v>143</v>
      </c>
    </row>
    <row r="18" spans="1:10" x14ac:dyDescent="0.3">
      <c r="A18" s="5" t="s">
        <v>52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176</v>
      </c>
      <c r="H18" s="9">
        <v>83</v>
      </c>
      <c r="I18" s="9">
        <v>90</v>
      </c>
      <c r="J18" s="10">
        <f t="shared" si="2"/>
        <v>173</v>
      </c>
    </row>
    <row r="19" spans="1:10" x14ac:dyDescent="0.3">
      <c r="A19" s="5" t="s">
        <v>54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177</v>
      </c>
      <c r="H19" s="9">
        <v>86</v>
      </c>
      <c r="I19" s="9">
        <v>89</v>
      </c>
      <c r="J19" s="10">
        <f t="shared" si="2"/>
        <v>175</v>
      </c>
    </row>
    <row r="20" spans="1:10" x14ac:dyDescent="0.3">
      <c r="A20" s="5" t="s">
        <v>55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178</v>
      </c>
      <c r="H20" s="9">
        <v>94</v>
      </c>
      <c r="I20" s="9">
        <v>91</v>
      </c>
      <c r="J20" s="10">
        <f t="shared" si="2"/>
        <v>185</v>
      </c>
    </row>
    <row r="21" spans="1:10" x14ac:dyDescent="0.3">
      <c r="A21" s="5" t="s">
        <v>56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179</v>
      </c>
      <c r="H21" s="9">
        <v>95</v>
      </c>
      <c r="I21" s="9">
        <v>93</v>
      </c>
      <c r="J21" s="10">
        <f t="shared" si="2"/>
        <v>188</v>
      </c>
    </row>
    <row r="22" spans="1:10" x14ac:dyDescent="0.3">
      <c r="A22" s="5" t="s">
        <v>57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180</v>
      </c>
      <c r="H22" s="9">
        <v>87</v>
      </c>
      <c r="I22" s="9">
        <v>88</v>
      </c>
      <c r="J22" s="10">
        <f t="shared" si="2"/>
        <v>175</v>
      </c>
    </row>
    <row r="23" spans="1:10" x14ac:dyDescent="0.3">
      <c r="A23" s="5" t="s">
        <v>59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181</v>
      </c>
      <c r="H23" s="9">
        <v>88</v>
      </c>
      <c r="I23" s="9">
        <v>85</v>
      </c>
      <c r="J23" s="10">
        <f t="shared" si="2"/>
        <v>173</v>
      </c>
    </row>
    <row r="24" spans="1:10" x14ac:dyDescent="0.3">
      <c r="A24" s="5" t="s">
        <v>60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182</v>
      </c>
      <c r="H24" s="9">
        <v>93</v>
      </c>
      <c r="I24" s="9">
        <v>78</v>
      </c>
      <c r="J24" s="10">
        <f t="shared" si="2"/>
        <v>171</v>
      </c>
    </row>
    <row r="25" spans="1:10" x14ac:dyDescent="0.3">
      <c r="A25" s="5" t="s">
        <v>61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184</v>
      </c>
      <c r="H25" s="14"/>
      <c r="I25" s="15"/>
      <c r="J25" s="11">
        <f>COUNTIFS(H16:H24,"&gt;=80",I16:I24,"&gt;80",J16:J24,""&gt;"AVERAGE(J16:J24)*1")/COUNTA(G16:G24)</f>
        <v>0</v>
      </c>
    </row>
    <row r="27" spans="1:10" x14ac:dyDescent="0.3">
      <c r="A27" s="3" t="s">
        <v>62</v>
      </c>
      <c r="B27" s="4" t="s">
        <v>63</v>
      </c>
    </row>
    <row r="28" spans="1:10" x14ac:dyDescent="0.3">
      <c r="A28" s="5" t="s">
        <v>41</v>
      </c>
      <c r="B28" s="5" t="s">
        <v>64</v>
      </c>
      <c r="C28" s="5" t="s">
        <v>48</v>
      </c>
      <c r="D28" s="6" t="s">
        <v>65</v>
      </c>
    </row>
    <row r="29" spans="1:10" x14ac:dyDescent="0.3">
      <c r="A29" s="5" t="s">
        <v>66</v>
      </c>
      <c r="B29" s="5" t="s">
        <v>67</v>
      </c>
      <c r="C29" s="5">
        <v>153</v>
      </c>
      <c r="D29" s="7">
        <f>HLOOKUP(_xlfn.RANK.EQ(C29,$C$29:$C$36,0),$F$35:$J$36,2,TRUE)</f>
        <v>500000</v>
      </c>
    </row>
    <row r="30" spans="1:10" x14ac:dyDescent="0.3">
      <c r="A30" s="5" t="s">
        <v>68</v>
      </c>
      <c r="B30" s="5" t="s">
        <v>69</v>
      </c>
      <c r="C30" s="5">
        <v>174</v>
      </c>
      <c r="D30" s="7">
        <f t="shared" ref="D30:D36" si="3">HLOOKUP(_xlfn.RANK.EQ(C30,$C$29:$C$36,0),$F$35:$J$36,2,TRUE)</f>
        <v>1000000</v>
      </c>
    </row>
    <row r="31" spans="1:10" x14ac:dyDescent="0.3">
      <c r="A31" s="5" t="s">
        <v>70</v>
      </c>
      <c r="B31" s="5" t="s">
        <v>67</v>
      </c>
      <c r="C31" s="5">
        <v>120</v>
      </c>
      <c r="D31" s="7">
        <f t="shared" si="3"/>
        <v>100000</v>
      </c>
    </row>
    <row r="32" spans="1:10" x14ac:dyDescent="0.3">
      <c r="A32" s="5" t="s">
        <v>71</v>
      </c>
      <c r="B32" s="5" t="s">
        <v>72</v>
      </c>
      <c r="C32" s="5">
        <v>97</v>
      </c>
      <c r="D32" s="7">
        <f t="shared" si="3"/>
        <v>100000</v>
      </c>
    </row>
    <row r="33" spans="1:10" x14ac:dyDescent="0.3">
      <c r="A33" s="5" t="s">
        <v>73</v>
      </c>
      <c r="B33" s="5" t="s">
        <v>67</v>
      </c>
      <c r="C33" s="5">
        <v>84</v>
      </c>
      <c r="D33" s="7">
        <f t="shared" si="3"/>
        <v>100000</v>
      </c>
    </row>
    <row r="34" spans="1:10" x14ac:dyDescent="0.3">
      <c r="A34" s="5" t="s">
        <v>74</v>
      </c>
      <c r="B34" s="5" t="s">
        <v>69</v>
      </c>
      <c r="C34" s="5">
        <v>126</v>
      </c>
      <c r="D34" s="7">
        <f t="shared" si="3"/>
        <v>300000</v>
      </c>
      <c r="F34" t="s">
        <v>75</v>
      </c>
    </row>
    <row r="35" spans="1:10" x14ac:dyDescent="0.3">
      <c r="A35" s="5" t="s">
        <v>76</v>
      </c>
      <c r="B35" s="5" t="s">
        <v>69</v>
      </c>
      <c r="C35" s="5">
        <v>57</v>
      </c>
      <c r="D35" s="7">
        <f t="shared" si="3"/>
        <v>100000</v>
      </c>
      <c r="F35" s="5" t="s">
        <v>77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78</v>
      </c>
      <c r="B36" s="5" t="s">
        <v>72</v>
      </c>
      <c r="C36" s="5">
        <v>118</v>
      </c>
      <c r="D36" s="7">
        <f t="shared" si="3"/>
        <v>100000</v>
      </c>
      <c r="F36" s="5" t="s">
        <v>79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topLeftCell="A4" workbookViewId="0">
      <selection activeCell="D6" sqref="D6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112</v>
      </c>
      <c r="B1" s="12"/>
      <c r="C1" s="12"/>
      <c r="D1" s="12"/>
      <c r="E1" s="12"/>
      <c r="F1" s="12"/>
    </row>
    <row r="3" spans="1:6" x14ac:dyDescent="0.3">
      <c r="A3" s="5" t="s">
        <v>113</v>
      </c>
      <c r="B3" s="5" t="s">
        <v>114</v>
      </c>
      <c r="C3" s="5" t="s">
        <v>115</v>
      </c>
      <c r="D3" s="5" t="s">
        <v>48</v>
      </c>
      <c r="E3" s="5" t="s">
        <v>116</v>
      </c>
      <c r="F3" s="5" t="s">
        <v>117</v>
      </c>
    </row>
    <row r="4" spans="1:6" x14ac:dyDescent="0.3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B22" sqref="B22:F25"/>
    </sheetView>
  </sheetViews>
  <sheetFormatPr defaultRowHeight="16.5" x14ac:dyDescent="0.3"/>
  <cols>
    <col min="1" max="1" width="13.125" bestFit="1" customWidth="1"/>
    <col min="2" max="2" width="11.875" bestFit="1" customWidth="1"/>
    <col min="3" max="6" width="9.62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122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46</v>
      </c>
      <c r="B3" s="5" t="s">
        <v>41</v>
      </c>
      <c r="C3" s="5" t="s">
        <v>47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3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127</v>
      </c>
      <c r="B5" s="5" t="s">
        <v>130</v>
      </c>
      <c r="C5" s="5" t="s">
        <v>50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127</v>
      </c>
      <c r="B6" s="5" t="s">
        <v>131</v>
      </c>
      <c r="C6" s="5" t="s">
        <v>53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127</v>
      </c>
      <c r="B7" s="5" t="s">
        <v>132</v>
      </c>
      <c r="C7" s="5" t="s">
        <v>58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133</v>
      </c>
      <c r="B9" s="5" t="s">
        <v>135</v>
      </c>
      <c r="C9" s="5" t="s">
        <v>50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133</v>
      </c>
      <c r="B10" s="5" t="s">
        <v>136</v>
      </c>
      <c r="C10" s="5" t="s">
        <v>50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133</v>
      </c>
      <c r="B11" s="5" t="s">
        <v>137</v>
      </c>
      <c r="C11" s="5" t="s">
        <v>53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138</v>
      </c>
      <c r="B12" s="5" t="s">
        <v>139</v>
      </c>
      <c r="C12" s="5" t="s">
        <v>50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138</v>
      </c>
      <c r="B13" s="5" t="s">
        <v>140</v>
      </c>
      <c r="C13" s="5" t="s">
        <v>53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138</v>
      </c>
      <c r="B14" s="5" t="s">
        <v>141</v>
      </c>
      <c r="C14" s="5" t="s">
        <v>58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138</v>
      </c>
      <c r="B15" s="5" t="s">
        <v>142</v>
      </c>
      <c r="C15" s="5" t="s">
        <v>58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6" x14ac:dyDescent="0.3">
      <c r="A18" s="31" t="s">
        <v>41</v>
      </c>
      <c r="B18" t="s">
        <v>211</v>
      </c>
    </row>
    <row r="20" spans="1:6" x14ac:dyDescent="0.3">
      <c r="A20" s="31" t="s">
        <v>213</v>
      </c>
      <c r="B20" s="31" t="s">
        <v>212</v>
      </c>
    </row>
    <row r="21" spans="1:6" x14ac:dyDescent="0.3">
      <c r="A21" s="31" t="s">
        <v>209</v>
      </c>
      <c r="B21" t="s">
        <v>50</v>
      </c>
      <c r="C21" t="s">
        <v>53</v>
      </c>
      <c r="D21" t="s">
        <v>129</v>
      </c>
      <c r="E21" t="s">
        <v>58</v>
      </c>
      <c r="F21" t="s">
        <v>210</v>
      </c>
    </row>
    <row r="22" spans="1:6" x14ac:dyDescent="0.3">
      <c r="A22" s="32" t="s">
        <v>133</v>
      </c>
      <c r="B22" s="33">
        <v>3066750</v>
      </c>
      <c r="C22" s="33">
        <v>2349000</v>
      </c>
      <c r="D22" s="33">
        <v>4089000</v>
      </c>
      <c r="E22" s="33"/>
      <c r="F22" s="33">
        <v>3142875</v>
      </c>
    </row>
    <row r="23" spans="1:6" x14ac:dyDescent="0.3">
      <c r="A23" s="32" t="s">
        <v>138</v>
      </c>
      <c r="B23" s="33">
        <v>2871000</v>
      </c>
      <c r="C23" s="33">
        <v>2305500</v>
      </c>
      <c r="D23" s="33"/>
      <c r="E23" s="33">
        <v>1914000</v>
      </c>
      <c r="F23" s="33">
        <v>2251125</v>
      </c>
    </row>
    <row r="24" spans="1:6" x14ac:dyDescent="0.3">
      <c r="A24" s="32" t="s">
        <v>127</v>
      </c>
      <c r="B24" s="33">
        <v>3045000</v>
      </c>
      <c r="C24" s="33">
        <v>2610000</v>
      </c>
      <c r="D24" s="33">
        <v>3741000</v>
      </c>
      <c r="E24" s="33">
        <v>2088000</v>
      </c>
      <c r="F24" s="33">
        <v>2871000</v>
      </c>
    </row>
    <row r="25" spans="1:6" x14ac:dyDescent="0.3">
      <c r="A25" s="32" t="s">
        <v>210</v>
      </c>
      <c r="B25" s="33">
        <v>3012375</v>
      </c>
      <c r="C25" s="33">
        <v>2421500</v>
      </c>
      <c r="D25" s="33">
        <v>3915000</v>
      </c>
      <c r="E25" s="33">
        <v>1972000</v>
      </c>
      <c r="F25" s="33">
        <v>2755000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B14" sqref="B14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143</v>
      </c>
      <c r="B1" s="12"/>
      <c r="C1" s="12"/>
      <c r="D1" s="12"/>
      <c r="E1" s="12"/>
      <c r="F1" s="12"/>
    </row>
    <row r="3" spans="1:6" x14ac:dyDescent="0.3">
      <c r="A3" s="5" t="s">
        <v>144</v>
      </c>
      <c r="B3" s="5" t="s">
        <v>145</v>
      </c>
      <c r="C3" s="5" t="s">
        <v>146</v>
      </c>
      <c r="D3" s="5" t="s">
        <v>147</v>
      </c>
      <c r="E3" s="5" t="s">
        <v>148</v>
      </c>
      <c r="F3" s="5" t="s">
        <v>149</v>
      </c>
    </row>
    <row r="4" spans="1:6" x14ac:dyDescent="0.3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15</v>
      </c>
      <c r="B14" s="5"/>
      <c r="C14" s="5"/>
      <c r="D14" s="5"/>
      <c r="E14" s="5"/>
      <c r="F14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sqref="A1:E1"/>
    </sheetView>
  </sheetViews>
  <sheetFormatPr defaultRowHeight="16.5" x14ac:dyDescent="0.3"/>
  <sheetData>
    <row r="1" spans="1:5" ht="20.25" x14ac:dyDescent="0.3">
      <c r="A1" s="12" t="s">
        <v>160</v>
      </c>
      <c r="B1" s="12"/>
      <c r="C1" s="12"/>
      <c r="D1" s="12"/>
      <c r="E1" s="12"/>
    </row>
    <row r="3" spans="1:5" x14ac:dyDescent="0.3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3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admin</cp:lastModifiedBy>
  <dcterms:created xsi:type="dcterms:W3CDTF">2023-04-27T08:01:32Z</dcterms:created>
  <dcterms:modified xsi:type="dcterms:W3CDTF">2026-05-13T06:05:43Z</dcterms:modified>
</cp:coreProperties>
</file>