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 codeName="{372AB895-14C1-FC20-EB20-F1B4BCFD95A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길벗컴활2급\05 최신기출문제\"/>
    </mc:Choice>
  </mc:AlternateContent>
  <xr:revisionPtr revIDLastSave="0" documentId="13_ncr:1_{1F13370A-C544-4B6A-858A-9E4345C9C43D}" xr6:coauthVersionLast="47" xr6:coauthVersionMax="47" xr10:uidLastSave="{00000000-0000-0000-0000-000000000000}"/>
  <bookViews>
    <workbookView xWindow="-90" yWindow="0" windowWidth="12980" windowHeight="15370" firstSheet="5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7" l="1"/>
  <c r="D6" i="7"/>
  <c r="D7" i="7"/>
  <c r="D8" i="7"/>
  <c r="D9" i="7"/>
  <c r="D10" i="7"/>
  <c r="D11" i="7"/>
  <c r="D12" i="7"/>
  <c r="D13" i="7"/>
  <c r="D14" i="7"/>
  <c r="D15" i="7"/>
  <c r="D4" i="7"/>
  <c r="G20" i="5"/>
  <c r="F20" i="5"/>
  <c r="E20" i="5"/>
  <c r="D20" i="5"/>
  <c r="G14" i="5"/>
  <c r="F14" i="5"/>
  <c r="E14" i="5"/>
  <c r="D14" i="5"/>
  <c r="G8" i="5"/>
  <c r="F8" i="5"/>
  <c r="F22" i="5" s="1"/>
  <c r="E8" i="5"/>
  <c r="D8" i="5"/>
  <c r="D5" i="8"/>
  <c r="D6" i="8"/>
  <c r="D7" i="8"/>
  <c r="D8" i="8"/>
  <c r="D9" i="8"/>
  <c r="D10" i="8"/>
  <c r="D4" i="8"/>
  <c r="H9" i="5"/>
  <c r="H13" i="5" s="1"/>
  <c r="H4" i="5"/>
  <c r="H10" i="5"/>
  <c r="H5" i="5"/>
  <c r="H16" i="5"/>
  <c r="H11" i="5"/>
  <c r="H17" i="5"/>
  <c r="H6" i="5"/>
  <c r="H12" i="5"/>
  <c r="H18" i="5"/>
  <c r="H15" i="5"/>
  <c r="H19" i="5" s="1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4" i="3"/>
  <c r="D22" i="5" l="1"/>
  <c r="E22" i="5"/>
  <c r="G22" i="5"/>
  <c r="H7" i="5"/>
  <c r="H21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내컴퓨터</author>
  </authors>
  <commentList>
    <comment ref="G8" authorId="0" shapeId="0" xr:uid="{0D2CA5FC-ECDB-4C09-A41B-980E68138EB4}">
      <text>
        <r>
          <rPr>
            <b/>
            <sz val="9"/>
            <color indexed="81"/>
            <rFont val="돋움"/>
            <family val="3"/>
            <charset val="129"/>
          </rPr>
          <t>최고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수익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<sst xmlns="http://schemas.openxmlformats.org/spreadsheetml/2006/main" count="326" uniqueCount="249">
  <si>
    <t>구분</t>
  </si>
  <si>
    <t>한국운동센터 회원 관리 현황</t>
    <phoneticPr fontId="1" type="noConversion"/>
  </si>
  <si>
    <t>[표1]</t>
  </si>
  <si>
    <t>1학기 성적표</t>
  </si>
  <si>
    <t>[표2]</t>
  </si>
  <si>
    <t>제품판매현황</t>
  </si>
  <si>
    <t>학번</t>
  </si>
  <si>
    <t>학과</t>
  </si>
  <si>
    <t>학점</t>
  </si>
  <si>
    <t>표준편차</t>
  </si>
  <si>
    <t>제품코드</t>
  </si>
  <si>
    <t>판매량</t>
  </si>
  <si>
    <t>판매총액</t>
  </si>
  <si>
    <t>순이익</t>
  </si>
  <si>
    <t>경제학과</t>
  </si>
  <si>
    <t>CMK-01</t>
  </si>
  <si>
    <t>CMK-02</t>
  </si>
  <si>
    <t>CMK-03</t>
  </si>
  <si>
    <t>회계학과</t>
  </si>
  <si>
    <t>CMK-04</t>
  </si>
  <si>
    <t>CMK-05</t>
  </si>
  <si>
    <t>CMK-06</t>
  </si>
  <si>
    <t>무역학과</t>
  </si>
  <si>
    <t>CMK-07</t>
  </si>
  <si>
    <t>CMK-08</t>
  </si>
  <si>
    <t>순이익 차이</t>
  </si>
  <si>
    <t>[표3]</t>
  </si>
  <si>
    <t>컴활2급필기 시험결과</t>
  </si>
  <si>
    <t>[표4]</t>
  </si>
  <si>
    <t>사원별 휴가현황</t>
  </si>
  <si>
    <t>수험번호</t>
  </si>
  <si>
    <t>1과목</t>
  </si>
  <si>
    <t>2과목</t>
  </si>
  <si>
    <t>총점</t>
  </si>
  <si>
    <t>합격여부</t>
  </si>
  <si>
    <t>사원명</t>
  </si>
  <si>
    <t>휴가출발일</t>
  </si>
  <si>
    <t>남은일수</t>
  </si>
  <si>
    <t>기준일</t>
  </si>
  <si>
    <t>M2301</t>
  </si>
  <si>
    <t>이근우</t>
  </si>
  <si>
    <t>M2302</t>
  </si>
  <si>
    <t>윤홍석</t>
  </si>
  <si>
    <t>M2303</t>
  </si>
  <si>
    <t>정의영</t>
  </si>
  <si>
    <t>M2304</t>
  </si>
  <si>
    <t>김선영</t>
  </si>
  <si>
    <t>M2305</t>
  </si>
  <si>
    <t>노영주</t>
  </si>
  <si>
    <t>M2306</t>
  </si>
  <si>
    <t>김용민</t>
  </si>
  <si>
    <t>M2307</t>
  </si>
  <si>
    <t>이상희</t>
  </si>
  <si>
    <t>M2308</t>
  </si>
  <si>
    <t>강한나</t>
  </si>
  <si>
    <t>M2309</t>
  </si>
  <si>
    <t>한승희</t>
  </si>
  <si>
    <t>M2310</t>
  </si>
  <si>
    <t>김예소</t>
  </si>
  <si>
    <t>[표5]</t>
  </si>
  <si>
    <t>공연예매현황</t>
  </si>
  <si>
    <t>공연명</t>
  </si>
  <si>
    <t>예매량</t>
  </si>
  <si>
    <t>공연일</t>
  </si>
  <si>
    <t>공연요일</t>
  </si>
  <si>
    <t>2호선</t>
  </si>
  <si>
    <t>국민연극</t>
  </si>
  <si>
    <t>세사람</t>
  </si>
  <si>
    <t>프라이드</t>
  </si>
  <si>
    <t>서툰사랑</t>
  </si>
  <si>
    <t>널사랑해</t>
  </si>
  <si>
    <t>파트너</t>
  </si>
  <si>
    <t>까치</t>
  </si>
  <si>
    <t>총알택시</t>
  </si>
  <si>
    <t>달동네</t>
  </si>
  <si>
    <t>종목명</t>
  </si>
  <si>
    <t>주식량</t>
  </si>
  <si>
    <t>매수가</t>
  </si>
  <si>
    <t>매도가</t>
  </si>
  <si>
    <t>매수총액</t>
  </si>
  <si>
    <t>매도총액</t>
  </si>
  <si>
    <t>수익</t>
  </si>
  <si>
    <t>비고</t>
  </si>
  <si>
    <t>금강전기</t>
  </si>
  <si>
    <t>이익</t>
  </si>
  <si>
    <t>바이오화학</t>
  </si>
  <si>
    <t>손해</t>
  </si>
  <si>
    <t>세계무역</t>
  </si>
  <si>
    <t>스카이항공</t>
  </si>
  <si>
    <t>우리중공업</t>
  </si>
  <si>
    <t>유진통운</t>
  </si>
  <si>
    <t>튼튼건설</t>
  </si>
  <si>
    <t>한강기획</t>
  </si>
  <si>
    <t>한국제철</t>
  </si>
  <si>
    <t>한성약품</t>
  </si>
  <si>
    <t>한진홀딩스</t>
  </si>
  <si>
    <t>영원타이어</t>
  </si>
  <si>
    <t>주식 주문 현황</t>
    <phoneticPr fontId="1" type="noConversion"/>
  </si>
  <si>
    <t>1/4분기 지역특산물 판매현황</t>
    <phoneticPr fontId="1" type="noConversion"/>
  </si>
  <si>
    <t>특산물명</t>
  </si>
  <si>
    <t>지역</t>
  </si>
  <si>
    <t>단위</t>
  </si>
  <si>
    <t>1월판매량</t>
  </si>
  <si>
    <t>2월판매량</t>
  </si>
  <si>
    <t>3월판매량</t>
  </si>
  <si>
    <t>총판매량</t>
  </si>
  <si>
    <t>풀먹인토종닭</t>
  </si>
  <si>
    <t>전남 강진</t>
  </si>
  <si>
    <t>축산물</t>
  </si>
  <si>
    <t>800g</t>
  </si>
  <si>
    <t>튼튼한쌀</t>
  </si>
  <si>
    <t>경기 이천</t>
  </si>
  <si>
    <t>농산물</t>
  </si>
  <si>
    <t>10kg</t>
  </si>
  <si>
    <t>깨끗한매생이</t>
  </si>
  <si>
    <t>전남 완도</t>
  </si>
  <si>
    <t>수산물</t>
  </si>
  <si>
    <t>350g</t>
  </si>
  <si>
    <t>싱싱오징어</t>
  </si>
  <si>
    <t>강원 동해</t>
  </si>
  <si>
    <t>3마리</t>
  </si>
  <si>
    <t>꿀맛참외</t>
  </si>
  <si>
    <t>경북 성주</t>
  </si>
  <si>
    <t>2kg</t>
  </si>
  <si>
    <t>명품한돈구이</t>
  </si>
  <si>
    <t>경기 안성</t>
  </si>
  <si>
    <t>1.5kg</t>
  </si>
  <si>
    <t>싱싱블루베리</t>
  </si>
  <si>
    <t>전남 고흥</t>
  </si>
  <si>
    <t>1kg</t>
  </si>
  <si>
    <t>생물홍게</t>
  </si>
  <si>
    <t>경북 포항</t>
  </si>
  <si>
    <t>4마리</t>
  </si>
  <si>
    <t>반건조박대</t>
  </si>
  <si>
    <t>전북 군산</t>
  </si>
  <si>
    <t>5마리</t>
  </si>
  <si>
    <t>한우의품격</t>
  </si>
  <si>
    <t>전남 장흥</t>
  </si>
  <si>
    <t>500g</t>
  </si>
  <si>
    <t>향기좋은더덕</t>
  </si>
  <si>
    <t>강원 횡성</t>
  </si>
  <si>
    <t>칼집낸왕밤</t>
  </si>
  <si>
    <t>충남 공주</t>
  </si>
  <si>
    <t>한방통오리</t>
  </si>
  <si>
    <t>전남 나주</t>
  </si>
  <si>
    <t>1마리</t>
  </si>
  <si>
    <t>유기농쌈채소</t>
  </si>
  <si>
    <t>충북 충주</t>
  </si>
  <si>
    <t>600g</t>
  </si>
  <si>
    <t>왕밤고구마</t>
  </si>
  <si>
    <t>전남 해남</t>
  </si>
  <si>
    <t>5kg</t>
  </si>
  <si>
    <t>한국대학교 성적 현황</t>
    <phoneticPr fontId="1" type="noConversion"/>
  </si>
  <si>
    <t>성명</t>
  </si>
  <si>
    <t>중간</t>
  </si>
  <si>
    <t>기말</t>
  </si>
  <si>
    <t>과제</t>
  </si>
  <si>
    <t>출석</t>
  </si>
  <si>
    <t>정보처리과</t>
  </si>
  <si>
    <t>안은경</t>
  </si>
  <si>
    <t>생명과학과</t>
  </si>
  <si>
    <t>안상윤</t>
  </si>
  <si>
    <t>물리학과</t>
  </si>
  <si>
    <t>박정수</t>
  </si>
  <si>
    <t>김한율</t>
  </si>
  <si>
    <t>장시현</t>
  </si>
  <si>
    <t>김은소</t>
  </si>
  <si>
    <t>허주한</t>
  </si>
  <si>
    <t>손민한</t>
  </si>
  <si>
    <t>백재우</t>
  </si>
  <si>
    <t>서하은</t>
  </si>
  <si>
    <t>한현일</t>
  </si>
  <si>
    <t>[표1] 서울 판매실적</t>
  </si>
  <si>
    <t>제품</t>
  </si>
  <si>
    <t>1분기</t>
  </si>
  <si>
    <t>2분기</t>
  </si>
  <si>
    <t>3분기</t>
  </si>
  <si>
    <t>4분기</t>
  </si>
  <si>
    <t>키보드</t>
  </si>
  <si>
    <t>마우스</t>
  </si>
  <si>
    <t>프린터</t>
  </si>
  <si>
    <t>스캐너</t>
  </si>
  <si>
    <t>[표2] 광주 판매실적</t>
  </si>
  <si>
    <t>[표3] 부산 판매실적</t>
  </si>
  <si>
    <t>[표4] 2020년 판매실적 평균</t>
  </si>
  <si>
    <t>2020년 응시인원 분석표</t>
    <phoneticPr fontId="1" type="noConversion"/>
  </si>
  <si>
    <t>응시인원</t>
  </si>
  <si>
    <t>합격인원</t>
  </si>
  <si>
    <t>합격률</t>
  </si>
  <si>
    <t>1월</t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</si>
  <si>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</si>
  <si>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</si>
  <si>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</si>
  <si>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</si>
  <si>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</si>
  <si>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</si>
  <si>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</si>
  <si>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</si>
  <si>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</si>
  <si>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</si>
  <si>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</si>
  <si>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엑셀</t>
  </si>
  <si>
    <t>액세스</t>
  </si>
  <si>
    <t>평균</t>
  </si>
  <si>
    <t>안윤정</t>
  </si>
  <si>
    <t>양세영</t>
  </si>
  <si>
    <t>배윤후</t>
  </si>
  <si>
    <t>박성우</t>
  </si>
  <si>
    <t>조두윤</t>
  </si>
  <si>
    <t>정영신</t>
  </si>
  <si>
    <t>장이지</t>
  </si>
  <si>
    <t>컴활1급 실기 시험결과</t>
    <phoneticPr fontId="1" type="noConversion"/>
  </si>
  <si>
    <t>회원명</t>
    <phoneticPr fontId="1" type="noConversion"/>
  </si>
  <si>
    <t>한유람</t>
    <phoneticPr fontId="1" type="noConversion"/>
  </si>
  <si>
    <t>정영민</t>
    <phoneticPr fontId="1" type="noConversion"/>
  </si>
  <si>
    <t>윤여화</t>
    <phoneticPr fontId="1" type="noConversion"/>
  </si>
  <si>
    <t>김한순</t>
    <phoneticPr fontId="1" type="noConversion"/>
  </si>
  <si>
    <t>손준호</t>
    <phoneticPr fontId="1" type="noConversion"/>
  </si>
  <si>
    <t>이기현</t>
    <phoneticPr fontId="1" type="noConversion"/>
  </si>
  <si>
    <t>회원코드</t>
    <phoneticPr fontId="1" type="noConversion"/>
  </si>
  <si>
    <t>swi-132</t>
    <phoneticPr fontId="1" type="noConversion"/>
  </si>
  <si>
    <t>pin-657</t>
    <phoneticPr fontId="1" type="noConversion"/>
  </si>
  <si>
    <t>bad-546</t>
    <phoneticPr fontId="1" type="noConversion"/>
  </si>
  <si>
    <t>bad-672</t>
    <phoneticPr fontId="1" type="noConversion"/>
  </si>
  <si>
    <t>pin-094</t>
    <phoneticPr fontId="1" type="noConversion"/>
  </si>
  <si>
    <t>swi-498</t>
    <phoneticPr fontId="1" type="noConversion"/>
  </si>
  <si>
    <t>등급</t>
    <phoneticPr fontId="1" type="noConversion"/>
  </si>
  <si>
    <t>정회원</t>
    <phoneticPr fontId="1" type="noConversion"/>
  </si>
  <si>
    <t>준회원</t>
    <phoneticPr fontId="1" type="noConversion"/>
  </si>
  <si>
    <t>구분</t>
    <phoneticPr fontId="1" type="noConversion"/>
  </si>
  <si>
    <t>수영</t>
    <phoneticPr fontId="1" type="noConversion"/>
  </si>
  <si>
    <t>탁구</t>
    <phoneticPr fontId="1" type="noConversion"/>
  </si>
  <si>
    <t>배드민턴</t>
    <phoneticPr fontId="1" type="noConversion"/>
  </si>
  <si>
    <t>주소</t>
    <phoneticPr fontId="1" type="noConversion"/>
  </si>
  <si>
    <t>마포구 서교동</t>
    <phoneticPr fontId="1" type="noConversion"/>
  </si>
  <si>
    <t>마포구 합정동</t>
    <phoneticPr fontId="1" type="noConversion"/>
  </si>
  <si>
    <t>마포구 망원1동</t>
    <phoneticPr fontId="1" type="noConversion"/>
  </si>
  <si>
    <t>마포구 상암동</t>
    <phoneticPr fontId="1" type="noConversion"/>
  </si>
  <si>
    <t>마포구 성산2동</t>
    <phoneticPr fontId="1" type="noConversion"/>
  </si>
  <si>
    <t>마포구 공덕동</t>
    <phoneticPr fontId="1" type="noConversion"/>
  </si>
  <si>
    <t>회비</t>
    <phoneticPr fontId="1" type="noConversion"/>
  </si>
  <si>
    <t>물리학과 평균</t>
  </si>
  <si>
    <t>생명과학과 평균</t>
  </si>
  <si>
    <t>정보처리과 평균</t>
  </si>
  <si>
    <t>전체 평균</t>
  </si>
  <si>
    <t>물리학과 최대</t>
  </si>
  <si>
    <t>생명과학과 최대</t>
  </si>
  <si>
    <t>정보처리과 최대</t>
  </si>
  <si>
    <t>전체 최대값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</si>
</sst>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.0%"/>
    <numFmt numFmtId="177" formatCode="#,##0&quot;원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2" applyAlignment="1">
      <alignment horizontal="center" vertical="center"/>
    </xf>
    <xf numFmtId="41" fontId="0" fillId="0" borderId="1" xfId="1" applyFont="1" applyBorder="1">
      <alignment vertical="center"/>
    </xf>
    <xf numFmtId="177" fontId="0" fillId="0" borderId="1" xfId="0" applyNumberForma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3">
    <cellStyle name="쉼표 [0]" xfId="1" builtinId="6"/>
    <cellStyle name="제목 1" xfId="2" builtinId="16"/>
    <cellStyle name="표준" xfId="0" builtinId="0"/>
  </cellStyles>
  <dxfs count="13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컴활</a:t>
            </a:r>
            <a:r>
              <a:rPr lang="en-US" altLang="ko-KR"/>
              <a:t>1</a:t>
            </a:r>
            <a:r>
              <a:rPr lang="ko-KR" altLang="en-US"/>
              <a:t>급 실기 시험결과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엑셀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차트작업!$A$4:$A$10</c:f>
              <c:strCache>
                <c:ptCount val="7"/>
                <c:pt idx="0">
                  <c:v>안윤정</c:v>
                </c:pt>
                <c:pt idx="1">
                  <c:v>양세영</c:v>
                </c:pt>
                <c:pt idx="2">
                  <c:v>배윤후</c:v>
                </c:pt>
                <c:pt idx="3">
                  <c:v>박성우</c:v>
                </c:pt>
                <c:pt idx="4">
                  <c:v>조두윤</c:v>
                </c:pt>
                <c:pt idx="5">
                  <c:v>정영신</c:v>
                </c:pt>
                <c:pt idx="6">
                  <c:v>장이지</c:v>
                </c:pt>
              </c:strCache>
            </c:strRef>
          </c:cat>
          <c:val>
            <c:numRef>
              <c:f>차트작업!$B$4:$B$10</c:f>
              <c:numCache>
                <c:formatCode>General</c:formatCode>
                <c:ptCount val="7"/>
                <c:pt idx="0">
                  <c:v>67</c:v>
                </c:pt>
                <c:pt idx="1">
                  <c:v>71</c:v>
                </c:pt>
                <c:pt idx="2">
                  <c:v>82</c:v>
                </c:pt>
                <c:pt idx="3">
                  <c:v>92</c:v>
                </c:pt>
                <c:pt idx="4">
                  <c:v>55</c:v>
                </c:pt>
                <c:pt idx="5">
                  <c:v>49</c:v>
                </c:pt>
                <c:pt idx="6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A5-4CA9-B6C1-4FC714D3EC8C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액세스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차트작업!$A$4:$A$10</c:f>
              <c:strCache>
                <c:ptCount val="7"/>
                <c:pt idx="0">
                  <c:v>안윤정</c:v>
                </c:pt>
                <c:pt idx="1">
                  <c:v>양세영</c:v>
                </c:pt>
                <c:pt idx="2">
                  <c:v>배윤후</c:v>
                </c:pt>
                <c:pt idx="3">
                  <c:v>박성우</c:v>
                </c:pt>
                <c:pt idx="4">
                  <c:v>조두윤</c:v>
                </c:pt>
                <c:pt idx="5">
                  <c:v>정영신</c:v>
                </c:pt>
                <c:pt idx="6">
                  <c:v>장이지</c:v>
                </c:pt>
              </c:strCache>
            </c:strRef>
          </c:cat>
          <c:val>
            <c:numRef>
              <c:f>차트작업!$C$4:$C$10</c:f>
              <c:numCache>
                <c:formatCode>General</c:formatCode>
                <c:ptCount val="7"/>
                <c:pt idx="0">
                  <c:v>72</c:v>
                </c:pt>
                <c:pt idx="1">
                  <c:v>82</c:v>
                </c:pt>
                <c:pt idx="2">
                  <c:v>73</c:v>
                </c:pt>
                <c:pt idx="3">
                  <c:v>91</c:v>
                </c:pt>
                <c:pt idx="4">
                  <c:v>59</c:v>
                </c:pt>
                <c:pt idx="5">
                  <c:v>53</c:v>
                </c:pt>
                <c:pt idx="6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A5-4CA9-B6C1-4FC714D3E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2715103"/>
        <c:axId val="322715583"/>
      </c:barChart>
      <c:lineChart>
        <c:grouping val="standard"/>
        <c:varyColors val="0"/>
        <c:ser>
          <c:idx val="2"/>
          <c:order val="2"/>
          <c:tx>
            <c:strRef>
              <c:f>차트작업!$D$3</c:f>
              <c:strCache>
                <c:ptCount val="1"/>
                <c:pt idx="0">
                  <c:v>평균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차트작업!$A$4:$A$10</c:f>
              <c:strCache>
                <c:ptCount val="7"/>
                <c:pt idx="0">
                  <c:v>안윤정</c:v>
                </c:pt>
                <c:pt idx="1">
                  <c:v>양세영</c:v>
                </c:pt>
                <c:pt idx="2">
                  <c:v>배윤후</c:v>
                </c:pt>
                <c:pt idx="3">
                  <c:v>박성우</c:v>
                </c:pt>
                <c:pt idx="4">
                  <c:v>조두윤</c:v>
                </c:pt>
                <c:pt idx="5">
                  <c:v>정영신</c:v>
                </c:pt>
                <c:pt idx="6">
                  <c:v>장이지</c:v>
                </c:pt>
              </c:strCache>
            </c:strRef>
          </c:cat>
          <c:val>
            <c:numRef>
              <c:f>차트작업!$D$4:$D$10</c:f>
              <c:numCache>
                <c:formatCode>General</c:formatCode>
                <c:ptCount val="7"/>
                <c:pt idx="0">
                  <c:v>69.5</c:v>
                </c:pt>
                <c:pt idx="1">
                  <c:v>76.5</c:v>
                </c:pt>
                <c:pt idx="2">
                  <c:v>77.5</c:v>
                </c:pt>
                <c:pt idx="3">
                  <c:v>91.5</c:v>
                </c:pt>
                <c:pt idx="4">
                  <c:v>57</c:v>
                </c:pt>
                <c:pt idx="5">
                  <c:v>51</c:v>
                </c:pt>
                <c:pt idx="6">
                  <c:v>69.5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AA5-4CA9-B6C1-4FC714D3E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715103"/>
        <c:axId val="322715583"/>
      </c:lineChart>
      <c:catAx>
        <c:axId val="322715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22715583"/>
        <c:crosses val="autoZero"/>
        <c:auto val="1"/>
        <c:lblAlgn val="ctr"/>
        <c:lblOffset val="100"/>
        <c:noMultiLvlLbl val="0"/>
      </c:catAx>
      <c:valAx>
        <c:axId val="322715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_);[Red]\(#,##0.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22715103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25400</xdr:colOff>
          <xdr:row>2</xdr:row>
          <xdr:rowOff>19050</xdr:rowOff>
        </xdr:from>
        <xdr:to>
          <xdr:col>7</xdr:col>
          <xdr:colOff>6350</xdr:colOff>
          <xdr:row>4</xdr:row>
          <xdr:rowOff>6350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6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합격률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12700</xdr:colOff>
      <xdr:row>5</xdr:row>
      <xdr:rowOff>38100</xdr:rowOff>
    </xdr:from>
    <xdr:to>
      <xdr:col>6</xdr:col>
      <xdr:colOff>654050</xdr:colOff>
      <xdr:row>7</xdr:row>
      <xdr:rowOff>44450</xdr:rowOff>
    </xdr:to>
    <xdr:sp macro="[0]!테두리" textlink="">
      <xdr:nvSpPr>
        <xdr:cNvPr id="2" name="사각형: 빗면 1">
          <a:extLst>
            <a:ext uri="{FF2B5EF4-FFF2-40B4-BE49-F238E27FC236}">
              <a16:creationId xmlns:a16="http://schemas.microsoft.com/office/drawing/2014/main" id="{161B2FE1-BC35-92F0-A657-BC821580AF75}"/>
            </a:ext>
          </a:extLst>
        </xdr:cNvPr>
        <xdr:cNvSpPr/>
      </xdr:nvSpPr>
      <xdr:spPr>
        <a:xfrm>
          <a:off x="3441700" y="1168400"/>
          <a:ext cx="1327150" cy="43815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1A281897-7541-95C6-8C28-A6D526F3F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1E4BCD1-37E1-45F0-AD4F-28FC72429739}" name="표1" displayName="표1" ref="A3:H22" totalsRowShown="0" headerRowDxfId="0" dataDxfId="1" headerRowBorderDxfId="10" tableBorderDxfId="11">
  <autoFilter ref="A3:H22" xr:uid="{61E4BCD1-37E1-45F0-AD4F-28FC72429739}"/>
  <tableColumns count="8">
    <tableColumn id="1" xr3:uid="{0010C044-6CE1-4AB6-96F4-0F5A798ED873}" name="학번" dataDxfId="9"/>
    <tableColumn id="2" xr3:uid="{1133CCD9-6C26-4FE0-9AB0-CB7814C94F78}" name="학과" dataDxfId="8"/>
    <tableColumn id="3" xr3:uid="{DAC660B8-CC6F-477C-926C-D153ED468BB7}" name="성명" dataDxfId="7"/>
    <tableColumn id="4" xr3:uid="{7AE5F518-829A-48DF-A47E-A26E225C2245}" name="중간" dataDxfId="6"/>
    <tableColumn id="5" xr3:uid="{9870C7D1-E593-47DA-87CF-2DB4D36F8388}" name="기말" dataDxfId="5"/>
    <tableColumn id="6" xr3:uid="{061719FC-3CE5-4A68-905E-AA4DAB3BBD77}" name="과제" dataDxfId="4"/>
    <tableColumn id="7" xr3:uid="{2F99FB4A-6A54-4D76-BE3C-4C0AF82AFA33}" name="출석" dataDxfId="3"/>
    <tableColumn id="8" xr3:uid="{36593915-809C-4DD0-9EDC-CEEC9C670C06}" name="총점" dataDxfId="2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8" sqref="F18"/>
    </sheetView>
  </sheetViews>
  <sheetFormatPr defaultRowHeight="17" x14ac:dyDescent="0.45"/>
  <cols>
    <col min="5" max="5" width="14.1640625" bestFit="1" customWidth="1"/>
    <col min="6" max="6" width="9.33203125" bestFit="1" customWidth="1"/>
  </cols>
  <sheetData>
    <row r="1" spans="1:6" x14ac:dyDescent="0.45">
      <c r="A1" t="s">
        <v>1</v>
      </c>
    </row>
    <row r="3" spans="1:6" x14ac:dyDescent="0.45">
      <c r="A3" s="1" t="s">
        <v>212</v>
      </c>
      <c r="B3" s="1" t="s">
        <v>219</v>
      </c>
      <c r="C3" s="1" t="s">
        <v>226</v>
      </c>
      <c r="D3" s="1" t="s">
        <v>229</v>
      </c>
      <c r="E3" s="1" t="s">
        <v>233</v>
      </c>
      <c r="F3" s="1" t="s">
        <v>240</v>
      </c>
    </row>
    <row r="4" spans="1:6" x14ac:dyDescent="0.45">
      <c r="A4" s="1" t="s">
        <v>213</v>
      </c>
      <c r="B4" s="1" t="s">
        <v>220</v>
      </c>
      <c r="C4" s="1" t="s">
        <v>227</v>
      </c>
      <c r="D4" s="1" t="s">
        <v>230</v>
      </c>
      <c r="E4" s="1" t="s">
        <v>234</v>
      </c>
      <c r="F4" s="2">
        <v>240000</v>
      </c>
    </row>
    <row r="5" spans="1:6" x14ac:dyDescent="0.45">
      <c r="A5" s="1" t="s">
        <v>214</v>
      </c>
      <c r="B5" s="1" t="s">
        <v>221</v>
      </c>
      <c r="C5" s="1" t="s">
        <v>228</v>
      </c>
      <c r="D5" s="1" t="s">
        <v>231</v>
      </c>
      <c r="E5" s="1" t="s">
        <v>235</v>
      </c>
      <c r="F5" s="2">
        <v>180000</v>
      </c>
    </row>
    <row r="6" spans="1:6" x14ac:dyDescent="0.45">
      <c r="A6" s="1" t="s">
        <v>215</v>
      </c>
      <c r="B6" s="1" t="s">
        <v>222</v>
      </c>
      <c r="C6" s="1" t="s">
        <v>227</v>
      </c>
      <c r="D6" s="1" t="s">
        <v>232</v>
      </c>
      <c r="E6" s="1" t="s">
        <v>236</v>
      </c>
      <c r="F6" s="2">
        <v>240000</v>
      </c>
    </row>
    <row r="7" spans="1:6" x14ac:dyDescent="0.45">
      <c r="A7" s="1" t="s">
        <v>216</v>
      </c>
      <c r="B7" s="1" t="s">
        <v>223</v>
      </c>
      <c r="C7" s="1" t="s">
        <v>227</v>
      </c>
      <c r="D7" s="1" t="s">
        <v>232</v>
      </c>
      <c r="E7" s="1" t="s">
        <v>237</v>
      </c>
      <c r="F7" s="2">
        <v>240000</v>
      </c>
    </row>
    <row r="8" spans="1:6" x14ac:dyDescent="0.45">
      <c r="A8" s="1" t="s">
        <v>217</v>
      </c>
      <c r="B8" s="1" t="s">
        <v>224</v>
      </c>
      <c r="C8" s="1" t="s">
        <v>228</v>
      </c>
      <c r="D8" s="1" t="s">
        <v>231</v>
      </c>
      <c r="E8" s="1" t="s">
        <v>238</v>
      </c>
      <c r="F8" s="2">
        <v>180000</v>
      </c>
    </row>
    <row r="9" spans="1:6" x14ac:dyDescent="0.45">
      <c r="A9" s="1" t="s">
        <v>218</v>
      </c>
      <c r="B9" s="1" t="s">
        <v>225</v>
      </c>
      <c r="C9" s="1" t="s">
        <v>227</v>
      </c>
      <c r="D9" s="1" t="s">
        <v>230</v>
      </c>
      <c r="E9" s="1" t="s">
        <v>239</v>
      </c>
      <c r="F9" s="2">
        <v>240000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5"/>
  <sheetViews>
    <sheetView workbookViewId="0">
      <selection activeCell="F21" sqref="F21"/>
    </sheetView>
  </sheetViews>
  <sheetFormatPr defaultRowHeight="17" x14ac:dyDescent="0.45"/>
  <cols>
    <col min="1" max="1" width="10.4140625" bestFit="1" customWidth="1"/>
    <col min="3" max="4" width="8.75" bestFit="1" customWidth="1"/>
    <col min="5" max="6" width="13.08203125" bestFit="1" customWidth="1"/>
    <col min="7" max="7" width="12.75" bestFit="1" customWidth="1"/>
  </cols>
  <sheetData>
    <row r="1" spans="1:8" ht="23.5" thickBot="1" x14ac:dyDescent="0.5">
      <c r="A1" s="15" t="s">
        <v>97</v>
      </c>
      <c r="B1" s="15"/>
      <c r="C1" s="15"/>
      <c r="D1" s="15"/>
      <c r="E1" s="15"/>
      <c r="F1" s="15"/>
      <c r="G1" s="15"/>
      <c r="H1" s="15"/>
    </row>
    <row r="2" spans="1:8" ht="17.5" thickTop="1" x14ac:dyDescent="0.45"/>
    <row r="3" spans="1:8" x14ac:dyDescent="0.45">
      <c r="A3" s="6" t="s">
        <v>75</v>
      </c>
      <c r="B3" s="6" t="s">
        <v>76</v>
      </c>
      <c r="C3" s="6" t="s">
        <v>77</v>
      </c>
      <c r="D3" s="6" t="s">
        <v>78</v>
      </c>
      <c r="E3" s="6" t="s">
        <v>79</v>
      </c>
      <c r="F3" s="6" t="s">
        <v>80</v>
      </c>
      <c r="G3" s="6" t="s">
        <v>81</v>
      </c>
      <c r="H3" s="6" t="s">
        <v>82</v>
      </c>
    </row>
    <row r="4" spans="1:8" x14ac:dyDescent="0.45">
      <c r="A4" s="6" t="s">
        <v>83</v>
      </c>
      <c r="B4" s="16">
        <v>2154</v>
      </c>
      <c r="C4" s="17">
        <v>40000</v>
      </c>
      <c r="D4" s="17">
        <v>45000</v>
      </c>
      <c r="E4" s="17">
        <v>86160000</v>
      </c>
      <c r="F4" s="17">
        <v>96930000</v>
      </c>
      <c r="G4" s="17">
        <v>10770000</v>
      </c>
      <c r="H4" s="6" t="s">
        <v>84</v>
      </c>
    </row>
    <row r="5" spans="1:8" x14ac:dyDescent="0.45">
      <c r="A5" s="6" t="s">
        <v>85</v>
      </c>
      <c r="B5" s="16">
        <v>1357</v>
      </c>
      <c r="C5" s="17">
        <v>51000</v>
      </c>
      <c r="D5" s="17">
        <v>50000</v>
      </c>
      <c r="E5" s="17">
        <v>69207000</v>
      </c>
      <c r="F5" s="17">
        <v>67850000</v>
      </c>
      <c r="G5" s="17">
        <v>-1357000</v>
      </c>
      <c r="H5" s="6" t="s">
        <v>86</v>
      </c>
    </row>
    <row r="6" spans="1:8" x14ac:dyDescent="0.45">
      <c r="A6" s="6" t="s">
        <v>87</v>
      </c>
      <c r="B6" s="16">
        <v>999</v>
      </c>
      <c r="C6" s="17">
        <v>50000</v>
      </c>
      <c r="D6" s="17">
        <v>52000</v>
      </c>
      <c r="E6" s="17">
        <v>49950000</v>
      </c>
      <c r="F6" s="17">
        <v>51948000</v>
      </c>
      <c r="G6" s="17">
        <v>1998000</v>
      </c>
      <c r="H6" s="6" t="s">
        <v>84</v>
      </c>
    </row>
    <row r="7" spans="1:8" x14ac:dyDescent="0.45">
      <c r="A7" s="6" t="s">
        <v>88</v>
      </c>
      <c r="B7" s="16">
        <v>2468</v>
      </c>
      <c r="C7" s="17">
        <v>52000</v>
      </c>
      <c r="D7" s="17">
        <v>50000</v>
      </c>
      <c r="E7" s="17">
        <v>128336000</v>
      </c>
      <c r="F7" s="17">
        <v>123400000</v>
      </c>
      <c r="G7" s="17">
        <v>-4936000</v>
      </c>
      <c r="H7" s="6" t="s">
        <v>86</v>
      </c>
    </row>
    <row r="8" spans="1:8" x14ac:dyDescent="0.45">
      <c r="A8" s="6" t="s">
        <v>89</v>
      </c>
      <c r="B8" s="16">
        <v>3211</v>
      </c>
      <c r="C8" s="17">
        <v>29000</v>
      </c>
      <c r="D8" s="17">
        <v>35000</v>
      </c>
      <c r="E8" s="17">
        <v>93119000</v>
      </c>
      <c r="F8" s="17">
        <v>112385000</v>
      </c>
      <c r="G8" s="17">
        <v>19266000</v>
      </c>
      <c r="H8" s="6" t="s">
        <v>84</v>
      </c>
    </row>
    <row r="9" spans="1:8" x14ac:dyDescent="0.45">
      <c r="A9" s="6" t="s">
        <v>90</v>
      </c>
      <c r="B9" s="16">
        <v>1322</v>
      </c>
      <c r="C9" s="17">
        <v>41000</v>
      </c>
      <c r="D9" s="17">
        <v>45000</v>
      </c>
      <c r="E9" s="17">
        <v>54202000</v>
      </c>
      <c r="F9" s="17">
        <v>59490000</v>
      </c>
      <c r="G9" s="17">
        <v>5288000</v>
      </c>
      <c r="H9" s="6" t="s">
        <v>84</v>
      </c>
    </row>
    <row r="10" spans="1:8" x14ac:dyDescent="0.45">
      <c r="A10" s="6" t="s">
        <v>91</v>
      </c>
      <c r="B10" s="16">
        <v>1284</v>
      </c>
      <c r="C10" s="17">
        <v>36000</v>
      </c>
      <c r="D10" s="17">
        <v>41000</v>
      </c>
      <c r="E10" s="17">
        <v>46224000</v>
      </c>
      <c r="F10" s="17">
        <v>52644000</v>
      </c>
      <c r="G10" s="17">
        <v>6420000</v>
      </c>
      <c r="H10" s="6" t="s">
        <v>84</v>
      </c>
    </row>
    <row r="11" spans="1:8" x14ac:dyDescent="0.45">
      <c r="A11" s="6" t="s">
        <v>92</v>
      </c>
      <c r="B11" s="16">
        <v>1456</v>
      </c>
      <c r="C11" s="17">
        <v>33000</v>
      </c>
      <c r="D11" s="17">
        <v>36000</v>
      </c>
      <c r="E11" s="17">
        <v>48048000</v>
      </c>
      <c r="F11" s="17">
        <v>52416000</v>
      </c>
      <c r="G11" s="17">
        <v>4368000</v>
      </c>
      <c r="H11" s="6" t="s">
        <v>84</v>
      </c>
    </row>
    <row r="12" spans="1:8" x14ac:dyDescent="0.45">
      <c r="A12" s="6" t="s">
        <v>93</v>
      </c>
      <c r="B12" s="16">
        <v>2888</v>
      </c>
      <c r="C12" s="17">
        <v>42000</v>
      </c>
      <c r="D12" s="17">
        <v>45000</v>
      </c>
      <c r="E12" s="17">
        <v>121296000</v>
      </c>
      <c r="F12" s="17">
        <v>129960000</v>
      </c>
      <c r="G12" s="17">
        <v>8664000</v>
      </c>
      <c r="H12" s="6" t="s">
        <v>84</v>
      </c>
    </row>
    <row r="13" spans="1:8" x14ac:dyDescent="0.45">
      <c r="A13" s="6" t="s">
        <v>94</v>
      </c>
      <c r="B13" s="16">
        <v>2654</v>
      </c>
      <c r="C13" s="17">
        <v>38000</v>
      </c>
      <c r="D13" s="17">
        <v>40000</v>
      </c>
      <c r="E13" s="17">
        <v>100852000</v>
      </c>
      <c r="F13" s="17">
        <v>106160000</v>
      </c>
      <c r="G13" s="17">
        <v>5308000</v>
      </c>
      <c r="H13" s="6" t="s">
        <v>84</v>
      </c>
    </row>
    <row r="14" spans="1:8" x14ac:dyDescent="0.45">
      <c r="A14" s="6" t="s">
        <v>95</v>
      </c>
      <c r="B14" s="16">
        <v>3452</v>
      </c>
      <c r="C14" s="17">
        <v>44000</v>
      </c>
      <c r="D14" s="17">
        <v>40000</v>
      </c>
      <c r="E14" s="17">
        <v>151888000</v>
      </c>
      <c r="F14" s="17">
        <v>138080000</v>
      </c>
      <c r="G14" s="17">
        <v>-13808000</v>
      </c>
      <c r="H14" s="6" t="s">
        <v>86</v>
      </c>
    </row>
    <row r="15" spans="1:8" x14ac:dyDescent="0.45">
      <c r="A15" s="6" t="s">
        <v>96</v>
      </c>
      <c r="B15" s="16">
        <v>2469</v>
      </c>
      <c r="C15" s="17">
        <v>29000</v>
      </c>
      <c r="D15" s="17">
        <v>35000</v>
      </c>
      <c r="E15" s="17">
        <v>71601000</v>
      </c>
      <c r="F15" s="17">
        <v>86415000</v>
      </c>
      <c r="G15" s="17">
        <v>14814000</v>
      </c>
      <c r="H15" s="6" t="s">
        <v>84</v>
      </c>
    </row>
  </sheetData>
  <mergeCells count="1">
    <mergeCell ref="A1:H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18"/>
  <sheetViews>
    <sheetView workbookViewId="0">
      <selection activeCell="H22" sqref="H22"/>
    </sheetView>
  </sheetViews>
  <sheetFormatPr defaultRowHeight="17" x14ac:dyDescent="0.45"/>
  <cols>
    <col min="1" max="1" width="12.5" customWidth="1"/>
    <col min="2" max="2" width="9.58203125" bestFit="1" customWidth="1"/>
    <col min="5" max="7" width="9.5" bestFit="1" customWidth="1"/>
  </cols>
  <sheetData>
    <row r="1" spans="1:8" ht="21" x14ac:dyDescent="0.45">
      <c r="A1" s="10" t="s">
        <v>98</v>
      </c>
      <c r="B1" s="10"/>
      <c r="C1" s="10"/>
      <c r="D1" s="10"/>
      <c r="E1" s="10"/>
      <c r="F1" s="10"/>
      <c r="G1" s="10"/>
      <c r="H1" s="10"/>
    </row>
    <row r="3" spans="1:8" x14ac:dyDescent="0.45">
      <c r="A3" s="6" t="s">
        <v>99</v>
      </c>
      <c r="B3" s="6" t="s">
        <v>100</v>
      </c>
      <c r="C3" s="6" t="s">
        <v>0</v>
      </c>
      <c r="D3" s="6" t="s">
        <v>101</v>
      </c>
      <c r="E3" s="6" t="s">
        <v>102</v>
      </c>
      <c r="F3" s="6" t="s">
        <v>103</v>
      </c>
      <c r="G3" s="6" t="s">
        <v>104</v>
      </c>
      <c r="H3" s="6" t="s">
        <v>105</v>
      </c>
    </row>
    <row r="4" spans="1:8" x14ac:dyDescent="0.45">
      <c r="A4" s="6" t="s">
        <v>106</v>
      </c>
      <c r="B4" s="6" t="s">
        <v>107</v>
      </c>
      <c r="C4" s="6" t="s">
        <v>108</v>
      </c>
      <c r="D4" s="6" t="s">
        <v>109</v>
      </c>
      <c r="E4" s="6">
        <v>654</v>
      </c>
      <c r="F4" s="6">
        <v>530</v>
      </c>
      <c r="G4" s="6">
        <v>631</v>
      </c>
      <c r="H4" s="8">
        <f>SUM(E4:G4)</f>
        <v>1815</v>
      </c>
    </row>
    <row r="5" spans="1:8" x14ac:dyDescent="0.45">
      <c r="A5" s="6" t="s">
        <v>110</v>
      </c>
      <c r="B5" s="6" t="s">
        <v>111</v>
      </c>
      <c r="C5" s="6" t="s">
        <v>112</v>
      </c>
      <c r="D5" s="6" t="s">
        <v>113</v>
      </c>
      <c r="E5" s="6">
        <v>248</v>
      </c>
      <c r="F5" s="6">
        <v>239</v>
      </c>
      <c r="G5" s="6">
        <v>266</v>
      </c>
      <c r="H5" s="8">
        <f t="shared" ref="H5:H18" si="0">SUM(E5:G5)</f>
        <v>753</v>
      </c>
    </row>
    <row r="6" spans="1:8" x14ac:dyDescent="0.45">
      <c r="A6" s="6" t="s">
        <v>114</v>
      </c>
      <c r="B6" s="6" t="s">
        <v>115</v>
      </c>
      <c r="C6" s="6" t="s">
        <v>116</v>
      </c>
      <c r="D6" s="6" t="s">
        <v>117</v>
      </c>
      <c r="E6" s="6">
        <v>357</v>
      </c>
      <c r="F6" s="6">
        <v>289</v>
      </c>
      <c r="G6" s="6">
        <v>344</v>
      </c>
      <c r="H6" s="8">
        <f t="shared" si="0"/>
        <v>990</v>
      </c>
    </row>
    <row r="7" spans="1:8" x14ac:dyDescent="0.45">
      <c r="A7" s="6" t="s">
        <v>118</v>
      </c>
      <c r="B7" s="6" t="s">
        <v>119</v>
      </c>
      <c r="C7" s="6" t="s">
        <v>116</v>
      </c>
      <c r="D7" s="6" t="s">
        <v>120</v>
      </c>
      <c r="E7" s="6">
        <v>512</v>
      </c>
      <c r="F7" s="6">
        <v>415</v>
      </c>
      <c r="G7" s="6">
        <v>494</v>
      </c>
      <c r="H7" s="8">
        <f t="shared" si="0"/>
        <v>1421</v>
      </c>
    </row>
    <row r="8" spans="1:8" x14ac:dyDescent="0.45">
      <c r="A8" s="6" t="s">
        <v>121</v>
      </c>
      <c r="B8" s="6" t="s">
        <v>122</v>
      </c>
      <c r="C8" s="6" t="s">
        <v>112</v>
      </c>
      <c r="D8" s="6" t="s">
        <v>123</v>
      </c>
      <c r="E8" s="6">
        <v>686</v>
      </c>
      <c r="F8" s="6">
        <v>662</v>
      </c>
      <c r="G8" s="6">
        <v>556</v>
      </c>
      <c r="H8" s="8">
        <f t="shared" si="0"/>
        <v>1904</v>
      </c>
    </row>
    <row r="9" spans="1:8" x14ac:dyDescent="0.45">
      <c r="A9" s="6" t="s">
        <v>124</v>
      </c>
      <c r="B9" s="6" t="s">
        <v>125</v>
      </c>
      <c r="C9" s="6" t="s">
        <v>108</v>
      </c>
      <c r="D9" s="6" t="s">
        <v>126</v>
      </c>
      <c r="E9" s="6">
        <v>533</v>
      </c>
      <c r="F9" s="6">
        <v>514</v>
      </c>
      <c r="G9" s="6">
        <v>432</v>
      </c>
      <c r="H9" s="8">
        <f t="shared" si="0"/>
        <v>1479</v>
      </c>
    </row>
    <row r="10" spans="1:8" x14ac:dyDescent="0.45">
      <c r="A10" s="6" t="s">
        <v>127</v>
      </c>
      <c r="B10" s="6" t="s">
        <v>128</v>
      </c>
      <c r="C10" s="6" t="s">
        <v>112</v>
      </c>
      <c r="D10" s="6" t="s">
        <v>129</v>
      </c>
      <c r="E10" s="6">
        <v>384</v>
      </c>
      <c r="F10" s="6">
        <v>311</v>
      </c>
      <c r="G10" s="6">
        <v>370</v>
      </c>
      <c r="H10" s="8">
        <f t="shared" si="0"/>
        <v>1065</v>
      </c>
    </row>
    <row r="11" spans="1:8" x14ac:dyDescent="0.45">
      <c r="A11" s="6" t="s">
        <v>130</v>
      </c>
      <c r="B11" s="6" t="s">
        <v>131</v>
      </c>
      <c r="C11" s="6" t="s">
        <v>116</v>
      </c>
      <c r="D11" s="6" t="s">
        <v>132</v>
      </c>
      <c r="E11" s="6">
        <v>527</v>
      </c>
      <c r="F11" s="6">
        <v>508</v>
      </c>
      <c r="G11" s="6">
        <v>427</v>
      </c>
      <c r="H11" s="8">
        <f t="shared" si="0"/>
        <v>1462</v>
      </c>
    </row>
    <row r="12" spans="1:8" x14ac:dyDescent="0.45">
      <c r="A12" s="6" t="s">
        <v>133</v>
      </c>
      <c r="B12" s="6" t="s">
        <v>134</v>
      </c>
      <c r="C12" s="6" t="s">
        <v>116</v>
      </c>
      <c r="D12" s="6" t="s">
        <v>135</v>
      </c>
      <c r="E12" s="6">
        <v>435</v>
      </c>
      <c r="F12" s="6">
        <v>419</v>
      </c>
      <c r="G12" s="6">
        <v>352</v>
      </c>
      <c r="H12" s="8">
        <f t="shared" si="0"/>
        <v>1206</v>
      </c>
    </row>
    <row r="13" spans="1:8" x14ac:dyDescent="0.45">
      <c r="A13" s="6" t="s">
        <v>136</v>
      </c>
      <c r="B13" s="6" t="s">
        <v>137</v>
      </c>
      <c r="C13" s="6" t="s">
        <v>108</v>
      </c>
      <c r="D13" s="6" t="s">
        <v>138</v>
      </c>
      <c r="E13" s="6">
        <v>246</v>
      </c>
      <c r="F13" s="6">
        <v>199</v>
      </c>
      <c r="G13" s="6">
        <v>237</v>
      </c>
      <c r="H13" s="8">
        <f t="shared" si="0"/>
        <v>682</v>
      </c>
    </row>
    <row r="14" spans="1:8" x14ac:dyDescent="0.45">
      <c r="A14" s="6" t="s">
        <v>139</v>
      </c>
      <c r="B14" s="6" t="s">
        <v>140</v>
      </c>
      <c r="C14" s="6" t="s">
        <v>112</v>
      </c>
      <c r="D14" s="6" t="s">
        <v>129</v>
      </c>
      <c r="E14" s="6">
        <v>644</v>
      </c>
      <c r="F14" s="6">
        <v>522</v>
      </c>
      <c r="G14" s="6">
        <v>681</v>
      </c>
      <c r="H14" s="8">
        <f t="shared" si="0"/>
        <v>1847</v>
      </c>
    </row>
    <row r="15" spans="1:8" x14ac:dyDescent="0.45">
      <c r="A15" s="6" t="s">
        <v>141</v>
      </c>
      <c r="B15" s="6" t="s">
        <v>142</v>
      </c>
      <c r="C15" s="6" t="s">
        <v>112</v>
      </c>
      <c r="D15" s="6" t="s">
        <v>129</v>
      </c>
      <c r="E15" s="6">
        <v>385</v>
      </c>
      <c r="F15" s="6">
        <v>312</v>
      </c>
      <c r="G15" s="6">
        <v>400</v>
      </c>
      <c r="H15" s="8">
        <f t="shared" si="0"/>
        <v>1097</v>
      </c>
    </row>
    <row r="16" spans="1:8" x14ac:dyDescent="0.45">
      <c r="A16" s="6" t="s">
        <v>143</v>
      </c>
      <c r="B16" s="6" t="s">
        <v>144</v>
      </c>
      <c r="C16" s="6" t="s">
        <v>108</v>
      </c>
      <c r="D16" s="6" t="s">
        <v>145</v>
      </c>
      <c r="E16" s="6">
        <v>601</v>
      </c>
      <c r="F16" s="6">
        <v>557</v>
      </c>
      <c r="G16" s="6">
        <v>628</v>
      </c>
      <c r="H16" s="8">
        <f t="shared" si="0"/>
        <v>1786</v>
      </c>
    </row>
    <row r="17" spans="1:8" x14ac:dyDescent="0.45">
      <c r="A17" s="6" t="s">
        <v>146</v>
      </c>
      <c r="B17" s="6" t="s">
        <v>147</v>
      </c>
      <c r="C17" s="6" t="s">
        <v>112</v>
      </c>
      <c r="D17" s="6" t="s">
        <v>148</v>
      </c>
      <c r="E17" s="6">
        <v>783</v>
      </c>
      <c r="F17" s="6">
        <v>834</v>
      </c>
      <c r="G17" s="6">
        <v>769</v>
      </c>
      <c r="H17" s="8">
        <f t="shared" si="0"/>
        <v>2386</v>
      </c>
    </row>
    <row r="18" spans="1:8" x14ac:dyDescent="0.45">
      <c r="A18" s="6" t="s">
        <v>149</v>
      </c>
      <c r="B18" s="6" t="s">
        <v>150</v>
      </c>
      <c r="C18" s="6" t="s">
        <v>112</v>
      </c>
      <c r="D18" s="6" t="s">
        <v>151</v>
      </c>
      <c r="E18" s="6">
        <v>346</v>
      </c>
      <c r="F18" s="6">
        <v>469</v>
      </c>
      <c r="G18" s="6">
        <v>422</v>
      </c>
      <c r="H18" s="8">
        <f t="shared" si="0"/>
        <v>1237</v>
      </c>
    </row>
  </sheetData>
  <mergeCells count="1">
    <mergeCell ref="A1:H1"/>
  </mergeCells>
  <phoneticPr fontId="1" type="noConversion"/>
  <conditionalFormatting sqref="A4:H18">
    <cfRule type="expression" dxfId="12" priority="1">
      <formula>AND($C4="농산물",$H4&gt;=1500)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7"/>
  <sheetViews>
    <sheetView workbookViewId="0"/>
  </sheetViews>
  <sheetFormatPr defaultRowHeight="17" x14ac:dyDescent="0.45"/>
  <cols>
    <col min="3" max="3" width="10.75" bestFit="1" customWidth="1"/>
    <col min="7" max="7" width="9.08203125" bestFit="1" customWidth="1"/>
    <col min="8" max="8" width="11.6640625" bestFit="1" customWidth="1"/>
    <col min="9" max="9" width="10.58203125" bestFit="1" customWidth="1"/>
    <col min="10" max="10" width="3.58203125" customWidth="1"/>
    <col min="11" max="11" width="10.75" bestFit="1" customWidth="1"/>
  </cols>
  <sheetData>
    <row r="1" spans="1:11" x14ac:dyDescent="0.45">
      <c r="A1" s="3" t="s">
        <v>2</v>
      </c>
      <c r="B1" s="5" t="s">
        <v>3</v>
      </c>
      <c r="F1" s="4" t="s">
        <v>4</v>
      </c>
      <c r="G1" s="5" t="s">
        <v>5</v>
      </c>
    </row>
    <row r="2" spans="1:11" x14ac:dyDescent="0.45">
      <c r="A2" s="6" t="s">
        <v>6</v>
      </c>
      <c r="B2" s="6" t="s">
        <v>7</v>
      </c>
      <c r="C2" s="6" t="s">
        <v>8</v>
      </c>
      <c r="D2" s="7" t="s">
        <v>9</v>
      </c>
      <c r="F2" s="6" t="s">
        <v>10</v>
      </c>
      <c r="G2" s="6" t="s">
        <v>11</v>
      </c>
      <c r="H2" s="6" t="s">
        <v>12</v>
      </c>
      <c r="I2" s="6" t="s">
        <v>13</v>
      </c>
    </row>
    <row r="3" spans="1:11" x14ac:dyDescent="0.45">
      <c r="A3" s="6">
        <v>200015</v>
      </c>
      <c r="B3" s="6" t="s">
        <v>14</v>
      </c>
      <c r="C3" s="6">
        <v>2.93</v>
      </c>
      <c r="D3" s="6"/>
      <c r="F3" s="6" t="s">
        <v>15</v>
      </c>
      <c r="G3" s="8">
        <v>5465</v>
      </c>
      <c r="H3" s="8">
        <v>8197500</v>
      </c>
      <c r="I3" s="8">
        <v>2869125</v>
      </c>
    </row>
    <row r="4" spans="1:11" x14ac:dyDescent="0.45">
      <c r="A4" s="6">
        <v>200057</v>
      </c>
      <c r="B4" s="6" t="s">
        <v>14</v>
      </c>
      <c r="C4" s="6">
        <v>4.05</v>
      </c>
      <c r="F4" s="6" t="s">
        <v>16</v>
      </c>
      <c r="G4" s="8">
        <v>3744</v>
      </c>
      <c r="H4" s="8">
        <v>7488000</v>
      </c>
      <c r="I4" s="8">
        <v>2620800</v>
      </c>
    </row>
    <row r="5" spans="1:11" x14ac:dyDescent="0.45">
      <c r="A5" s="6">
        <v>200099</v>
      </c>
      <c r="B5" s="6" t="s">
        <v>14</v>
      </c>
      <c r="C5" s="6">
        <v>3.19</v>
      </c>
      <c r="F5" s="6" t="s">
        <v>17</v>
      </c>
      <c r="G5" s="8">
        <v>9642</v>
      </c>
      <c r="H5" s="8">
        <v>13016700</v>
      </c>
      <c r="I5" s="8">
        <v>4555845</v>
      </c>
    </row>
    <row r="6" spans="1:11" x14ac:dyDescent="0.45">
      <c r="A6" s="6">
        <v>200274</v>
      </c>
      <c r="B6" s="6" t="s">
        <v>18</v>
      </c>
      <c r="C6" s="6">
        <v>3.94</v>
      </c>
      <c r="F6" s="6" t="s">
        <v>19</v>
      </c>
      <c r="G6" s="8">
        <v>2541</v>
      </c>
      <c r="H6" s="8">
        <v>6352500</v>
      </c>
      <c r="I6" s="8">
        <v>2223375</v>
      </c>
    </row>
    <row r="7" spans="1:11" x14ac:dyDescent="0.45">
      <c r="A7" s="6">
        <v>200396</v>
      </c>
      <c r="B7" s="6" t="s">
        <v>18</v>
      </c>
      <c r="C7" s="6">
        <v>4.16</v>
      </c>
      <c r="F7" s="6" t="s">
        <v>20</v>
      </c>
      <c r="G7" s="8">
        <v>8756</v>
      </c>
      <c r="H7" s="8">
        <v>20138800</v>
      </c>
      <c r="I7" s="8">
        <v>7048580</v>
      </c>
    </row>
    <row r="8" spans="1:11" x14ac:dyDescent="0.45">
      <c r="A8" s="6">
        <v>200514</v>
      </c>
      <c r="B8" s="6" t="s">
        <v>18</v>
      </c>
      <c r="C8" s="6">
        <v>3.32</v>
      </c>
      <c r="F8" s="6" t="s">
        <v>21</v>
      </c>
      <c r="G8" s="8">
        <v>5416</v>
      </c>
      <c r="H8" s="8">
        <v>10019600</v>
      </c>
      <c r="I8" s="8">
        <v>3506860</v>
      </c>
    </row>
    <row r="9" spans="1:11" x14ac:dyDescent="0.45">
      <c r="A9" s="6">
        <v>200541</v>
      </c>
      <c r="B9" s="6" t="s">
        <v>22</v>
      </c>
      <c r="C9" s="6">
        <v>4.21</v>
      </c>
      <c r="F9" s="6" t="s">
        <v>23</v>
      </c>
      <c r="G9" s="8">
        <v>8553</v>
      </c>
      <c r="H9" s="8">
        <v>12145260</v>
      </c>
      <c r="I9" s="8">
        <v>4250841</v>
      </c>
    </row>
    <row r="10" spans="1:11" x14ac:dyDescent="0.45">
      <c r="A10" s="6">
        <v>200632</v>
      </c>
      <c r="B10" s="6" t="s">
        <v>22</v>
      </c>
      <c r="C10" s="6">
        <v>2.78</v>
      </c>
      <c r="F10" s="6" t="s">
        <v>24</v>
      </c>
      <c r="G10" s="8">
        <v>4789</v>
      </c>
      <c r="H10" s="8">
        <v>5267900</v>
      </c>
      <c r="I10" s="8">
        <v>1843765</v>
      </c>
    </row>
    <row r="11" spans="1:11" x14ac:dyDescent="0.45">
      <c r="A11" s="6">
        <v>200967</v>
      </c>
      <c r="B11" s="6" t="s">
        <v>22</v>
      </c>
      <c r="C11" s="6">
        <v>3.55</v>
      </c>
      <c r="F11" s="11" t="s">
        <v>25</v>
      </c>
      <c r="G11" s="12"/>
      <c r="H11" s="13"/>
      <c r="I11" s="8"/>
    </row>
    <row r="13" spans="1:11" x14ac:dyDescent="0.45">
      <c r="A13" s="4" t="s">
        <v>26</v>
      </c>
      <c r="B13" s="5" t="s">
        <v>27</v>
      </c>
      <c r="G13" s="4" t="s">
        <v>28</v>
      </c>
      <c r="H13" s="5" t="s">
        <v>29</v>
      </c>
    </row>
    <row r="14" spans="1:11" x14ac:dyDescent="0.45">
      <c r="A14" s="6" t="s">
        <v>30</v>
      </c>
      <c r="B14" s="6" t="s">
        <v>31</v>
      </c>
      <c r="C14" s="6" t="s">
        <v>32</v>
      </c>
      <c r="D14" s="6" t="s">
        <v>33</v>
      </c>
      <c r="E14" s="7" t="s">
        <v>34</v>
      </c>
      <c r="G14" s="6" t="s">
        <v>35</v>
      </c>
      <c r="H14" s="6" t="s">
        <v>36</v>
      </c>
      <c r="I14" s="7" t="s">
        <v>37</v>
      </c>
      <c r="K14" s="6" t="s">
        <v>38</v>
      </c>
    </row>
    <row r="15" spans="1:11" x14ac:dyDescent="0.45">
      <c r="A15" s="6" t="s">
        <v>39</v>
      </c>
      <c r="B15" s="6">
        <v>64</v>
      </c>
      <c r="C15" s="6">
        <v>70</v>
      </c>
      <c r="D15" s="6">
        <v>134</v>
      </c>
      <c r="E15" s="6"/>
      <c r="G15" s="6" t="s">
        <v>40</v>
      </c>
      <c r="H15" s="9">
        <v>44214</v>
      </c>
      <c r="I15" s="6"/>
      <c r="K15" s="9">
        <v>44200</v>
      </c>
    </row>
    <row r="16" spans="1:11" x14ac:dyDescent="0.45">
      <c r="A16" s="6" t="s">
        <v>41</v>
      </c>
      <c r="B16" s="6">
        <v>95</v>
      </c>
      <c r="C16" s="6">
        <v>91</v>
      </c>
      <c r="D16" s="6">
        <v>186</v>
      </c>
      <c r="E16" s="6"/>
      <c r="G16" s="6" t="s">
        <v>42</v>
      </c>
      <c r="H16" s="9">
        <v>44214</v>
      </c>
      <c r="I16" s="6"/>
    </row>
    <row r="17" spans="1:9" x14ac:dyDescent="0.45">
      <c r="A17" s="6" t="s">
        <v>43</v>
      </c>
      <c r="B17" s="6">
        <v>37</v>
      </c>
      <c r="C17" s="6">
        <v>61</v>
      </c>
      <c r="D17" s="6">
        <v>98</v>
      </c>
      <c r="E17" s="6"/>
      <c r="G17" s="6" t="s">
        <v>44</v>
      </c>
      <c r="H17" s="9">
        <v>44216</v>
      </c>
      <c r="I17" s="6"/>
    </row>
    <row r="18" spans="1:9" x14ac:dyDescent="0.45">
      <c r="A18" s="6" t="s">
        <v>45</v>
      </c>
      <c r="B18" s="6">
        <v>88</v>
      </c>
      <c r="C18" s="6">
        <v>93</v>
      </c>
      <c r="D18" s="6">
        <v>181</v>
      </c>
      <c r="E18" s="6"/>
      <c r="G18" s="6" t="s">
        <v>46</v>
      </c>
      <c r="H18" s="9">
        <v>44216</v>
      </c>
      <c r="I18" s="6"/>
    </row>
    <row r="19" spans="1:9" x14ac:dyDescent="0.45">
      <c r="A19" s="6" t="s">
        <v>47</v>
      </c>
      <c r="B19" s="6">
        <v>90</v>
      </c>
      <c r="C19" s="6">
        <v>94</v>
      </c>
      <c r="D19" s="6">
        <v>184</v>
      </c>
      <c r="E19" s="6"/>
      <c r="G19" s="6" t="s">
        <v>48</v>
      </c>
      <c r="H19" s="9">
        <v>44216</v>
      </c>
      <c r="I19" s="6"/>
    </row>
    <row r="20" spans="1:9" x14ac:dyDescent="0.45">
      <c r="A20" s="6" t="s">
        <v>49</v>
      </c>
      <c r="B20" s="6">
        <v>57</v>
      </c>
      <c r="C20" s="6">
        <v>59</v>
      </c>
      <c r="D20" s="6">
        <v>116</v>
      </c>
      <c r="E20" s="6"/>
      <c r="G20" s="6" t="s">
        <v>50</v>
      </c>
      <c r="H20" s="9">
        <v>44221</v>
      </c>
      <c r="I20" s="6"/>
    </row>
    <row r="21" spans="1:9" x14ac:dyDescent="0.45">
      <c r="A21" s="6" t="s">
        <v>51</v>
      </c>
      <c r="B21" s="6">
        <v>77</v>
      </c>
      <c r="C21" s="6">
        <v>69</v>
      </c>
      <c r="D21" s="6">
        <v>146</v>
      </c>
      <c r="E21" s="6"/>
      <c r="G21" s="6" t="s">
        <v>52</v>
      </c>
      <c r="H21" s="9">
        <v>44221</v>
      </c>
      <c r="I21" s="6"/>
    </row>
    <row r="22" spans="1:9" x14ac:dyDescent="0.45">
      <c r="A22" s="6" t="s">
        <v>53</v>
      </c>
      <c r="B22" s="6">
        <v>55</v>
      </c>
      <c r="C22" s="6">
        <v>39</v>
      </c>
      <c r="D22" s="6">
        <v>94</v>
      </c>
      <c r="E22" s="6"/>
      <c r="G22" s="6" t="s">
        <v>54</v>
      </c>
      <c r="H22" s="9">
        <v>44221</v>
      </c>
      <c r="I22" s="6"/>
    </row>
    <row r="23" spans="1:9" x14ac:dyDescent="0.45">
      <c r="A23" s="6" t="s">
        <v>55</v>
      </c>
      <c r="B23" s="6">
        <v>49</v>
      </c>
      <c r="C23" s="6">
        <v>44</v>
      </c>
      <c r="D23" s="6">
        <v>93</v>
      </c>
      <c r="E23" s="6"/>
      <c r="G23" s="6" t="s">
        <v>56</v>
      </c>
      <c r="H23" s="9">
        <v>44224</v>
      </c>
      <c r="I23" s="6"/>
    </row>
    <row r="24" spans="1:9" x14ac:dyDescent="0.45">
      <c r="A24" s="6" t="s">
        <v>57</v>
      </c>
      <c r="B24" s="6">
        <v>84</v>
      </c>
      <c r="C24" s="6">
        <v>76</v>
      </c>
      <c r="D24" s="6">
        <v>160</v>
      </c>
      <c r="E24" s="6"/>
      <c r="G24" s="6" t="s">
        <v>58</v>
      </c>
      <c r="H24" s="9">
        <v>44224</v>
      </c>
      <c r="I24" s="6"/>
    </row>
    <row r="26" spans="1:9" x14ac:dyDescent="0.45">
      <c r="A26" s="4" t="s">
        <v>59</v>
      </c>
      <c r="B26" s="5" t="s">
        <v>60</v>
      </c>
    </row>
    <row r="27" spans="1:9" x14ac:dyDescent="0.45">
      <c r="A27" s="6" t="s">
        <v>61</v>
      </c>
      <c r="B27" s="6" t="s">
        <v>62</v>
      </c>
      <c r="C27" s="6" t="s">
        <v>63</v>
      </c>
      <c r="D27" s="7" t="s">
        <v>64</v>
      </c>
    </row>
    <row r="28" spans="1:9" x14ac:dyDescent="0.45">
      <c r="A28" s="6" t="s">
        <v>65</v>
      </c>
      <c r="B28" s="6">
        <v>245</v>
      </c>
      <c r="C28" s="9">
        <v>44215</v>
      </c>
      <c r="D28" s="6"/>
    </row>
    <row r="29" spans="1:9" x14ac:dyDescent="0.45">
      <c r="A29" s="6" t="s">
        <v>66</v>
      </c>
      <c r="B29" s="6">
        <v>331</v>
      </c>
      <c r="C29" s="9">
        <v>44206</v>
      </c>
      <c r="D29" s="6"/>
    </row>
    <row r="30" spans="1:9" x14ac:dyDescent="0.45">
      <c r="A30" s="6" t="s">
        <v>67</v>
      </c>
      <c r="B30" s="6">
        <v>186</v>
      </c>
      <c r="C30" s="9">
        <v>44206</v>
      </c>
      <c r="D30" s="6"/>
    </row>
    <row r="31" spans="1:9" x14ac:dyDescent="0.45">
      <c r="A31" s="6" t="s">
        <v>68</v>
      </c>
      <c r="B31" s="6">
        <v>324</v>
      </c>
      <c r="C31" s="9">
        <v>44211</v>
      </c>
      <c r="D31" s="6"/>
    </row>
    <row r="32" spans="1:9" x14ac:dyDescent="0.45">
      <c r="A32" s="6" t="s">
        <v>69</v>
      </c>
      <c r="B32" s="6">
        <v>268</v>
      </c>
      <c r="C32" s="9">
        <v>44212</v>
      </c>
      <c r="D32" s="6"/>
    </row>
    <row r="33" spans="1:4" x14ac:dyDescent="0.45">
      <c r="A33" s="6" t="s">
        <v>70</v>
      </c>
      <c r="B33" s="6">
        <v>222</v>
      </c>
      <c r="C33" s="9">
        <v>44212</v>
      </c>
      <c r="D33" s="6"/>
    </row>
    <row r="34" spans="1:4" x14ac:dyDescent="0.45">
      <c r="A34" s="6" t="s">
        <v>71</v>
      </c>
      <c r="B34" s="6">
        <v>128</v>
      </c>
      <c r="C34" s="9">
        <v>44213</v>
      </c>
      <c r="D34" s="6"/>
    </row>
    <row r="35" spans="1:4" x14ac:dyDescent="0.45">
      <c r="A35" s="6" t="s">
        <v>72</v>
      </c>
      <c r="B35" s="6">
        <v>268</v>
      </c>
      <c r="C35" s="9">
        <v>44218</v>
      </c>
      <c r="D35" s="6"/>
    </row>
    <row r="36" spans="1:4" x14ac:dyDescent="0.45">
      <c r="A36" s="6" t="s">
        <v>73</v>
      </c>
      <c r="B36" s="6">
        <v>310</v>
      </c>
      <c r="C36" s="9">
        <v>44219</v>
      </c>
      <c r="D36" s="6"/>
    </row>
    <row r="37" spans="1:4" x14ac:dyDescent="0.45">
      <c r="A37" s="6" t="s">
        <v>74</v>
      </c>
      <c r="B37" s="6">
        <v>139</v>
      </c>
      <c r="C37" s="9">
        <v>44219</v>
      </c>
      <c r="D37" s="6"/>
    </row>
  </sheetData>
  <mergeCells count="1">
    <mergeCell ref="F11:H1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2"/>
  <sheetViews>
    <sheetView workbookViewId="0">
      <selection activeCell="I26" sqref="I26"/>
    </sheetView>
  </sheetViews>
  <sheetFormatPr defaultRowHeight="17" outlineLevelRow="3" x14ac:dyDescent="0.45"/>
  <cols>
    <col min="2" max="2" width="10.4140625" bestFit="1" customWidth="1"/>
  </cols>
  <sheetData>
    <row r="1" spans="1:8" ht="21" x14ac:dyDescent="0.45">
      <c r="A1" s="10" t="s">
        <v>152</v>
      </c>
      <c r="B1" s="10"/>
      <c r="C1" s="10"/>
      <c r="D1" s="10"/>
      <c r="E1" s="10"/>
      <c r="F1" s="10"/>
      <c r="G1" s="10"/>
      <c r="H1" s="10"/>
    </row>
    <row r="3" spans="1:8" x14ac:dyDescent="0.45">
      <c r="A3" s="21" t="s">
        <v>6</v>
      </c>
      <c r="B3" s="21" t="s">
        <v>7</v>
      </c>
      <c r="C3" s="21" t="s">
        <v>153</v>
      </c>
      <c r="D3" s="21" t="s">
        <v>154</v>
      </c>
      <c r="E3" s="21" t="s">
        <v>155</v>
      </c>
      <c r="F3" s="21" t="s">
        <v>156</v>
      </c>
      <c r="G3" s="21" t="s">
        <v>157</v>
      </c>
      <c r="H3" s="21" t="s">
        <v>33</v>
      </c>
    </row>
    <row r="4" spans="1:8" outlineLevel="3" x14ac:dyDescent="0.45">
      <c r="A4" s="6">
        <v>1965741</v>
      </c>
      <c r="B4" s="6" t="s">
        <v>162</v>
      </c>
      <c r="C4" s="6" t="s">
        <v>163</v>
      </c>
      <c r="D4" s="6">
        <v>28</v>
      </c>
      <c r="E4" s="6">
        <v>27</v>
      </c>
      <c r="F4" s="6">
        <v>18</v>
      </c>
      <c r="G4" s="6">
        <v>10</v>
      </c>
      <c r="H4" s="6">
        <f>SUM(D4:G4)</f>
        <v>83</v>
      </c>
    </row>
    <row r="5" spans="1:8" outlineLevel="3" x14ac:dyDescent="0.45">
      <c r="A5" s="6">
        <v>2035716</v>
      </c>
      <c r="B5" s="6" t="s">
        <v>162</v>
      </c>
      <c r="C5" s="6" t="s">
        <v>165</v>
      </c>
      <c r="D5" s="6">
        <v>32</v>
      </c>
      <c r="E5" s="6">
        <v>34</v>
      </c>
      <c r="F5" s="6">
        <v>20</v>
      </c>
      <c r="G5" s="6">
        <v>10</v>
      </c>
      <c r="H5" s="6">
        <f>SUM(D5:G5)</f>
        <v>96</v>
      </c>
    </row>
    <row r="6" spans="1:8" outlineLevel="3" x14ac:dyDescent="0.45">
      <c r="A6" s="6">
        <v>2065452</v>
      </c>
      <c r="B6" s="6" t="s">
        <v>162</v>
      </c>
      <c r="C6" s="6" t="s">
        <v>169</v>
      </c>
      <c r="D6" s="6">
        <v>34</v>
      </c>
      <c r="E6" s="6">
        <v>33</v>
      </c>
      <c r="F6" s="6">
        <v>19</v>
      </c>
      <c r="G6" s="6">
        <v>9</v>
      </c>
      <c r="H6" s="6">
        <f>SUM(D6:G6)</f>
        <v>95</v>
      </c>
    </row>
    <row r="7" spans="1:8" outlineLevel="2" x14ac:dyDescent="0.45">
      <c r="A7" s="6"/>
      <c r="B7" s="18" t="s">
        <v>245</v>
      </c>
      <c r="C7" s="6"/>
      <c r="D7" s="6"/>
      <c r="E7" s="6"/>
      <c r="F7" s="6"/>
      <c r="G7" s="6"/>
      <c r="H7" s="6">
        <f>SUBTOTAL(4,H4:H6)</f>
        <v>96</v>
      </c>
    </row>
    <row r="8" spans="1:8" outlineLevel="1" x14ac:dyDescent="0.45">
      <c r="A8" s="6"/>
      <c r="B8" s="18" t="s">
        <v>241</v>
      </c>
      <c r="C8" s="6"/>
      <c r="D8" s="6">
        <f>SUBTOTAL(1,D4:D6)</f>
        <v>31.333333333333332</v>
      </c>
      <c r="E8" s="6">
        <f>SUBTOTAL(1,E4:E6)</f>
        <v>31.333333333333332</v>
      </c>
      <c r="F8" s="6">
        <f>SUBTOTAL(1,F4:F6)</f>
        <v>19</v>
      </c>
      <c r="G8" s="6">
        <f>SUBTOTAL(1,G4:G6)</f>
        <v>9.6666666666666661</v>
      </c>
      <c r="H8" s="6"/>
    </row>
    <row r="9" spans="1:8" outlineLevel="3" x14ac:dyDescent="0.45">
      <c r="A9" s="6">
        <v>1963546</v>
      </c>
      <c r="B9" s="6" t="s">
        <v>160</v>
      </c>
      <c r="C9" s="6" t="s">
        <v>161</v>
      </c>
      <c r="D9" s="6">
        <v>35</v>
      </c>
      <c r="E9" s="6">
        <v>34</v>
      </c>
      <c r="F9" s="6">
        <v>20</v>
      </c>
      <c r="G9" s="6">
        <v>8</v>
      </c>
      <c r="H9" s="6">
        <f>SUM(D9:G9)</f>
        <v>97</v>
      </c>
    </row>
    <row r="10" spans="1:8" outlineLevel="3" x14ac:dyDescent="0.45">
      <c r="A10" s="6">
        <v>2013472</v>
      </c>
      <c r="B10" s="6" t="s">
        <v>160</v>
      </c>
      <c r="C10" s="6" t="s">
        <v>164</v>
      </c>
      <c r="D10" s="6">
        <v>24</v>
      </c>
      <c r="E10" s="6">
        <v>26</v>
      </c>
      <c r="F10" s="6">
        <v>15</v>
      </c>
      <c r="G10" s="6">
        <v>8</v>
      </c>
      <c r="H10" s="6">
        <f>SUM(D10:G10)</f>
        <v>73</v>
      </c>
    </row>
    <row r="11" spans="1:8" outlineLevel="3" x14ac:dyDescent="0.45">
      <c r="A11" s="6">
        <v>2098453</v>
      </c>
      <c r="B11" s="6" t="s">
        <v>160</v>
      </c>
      <c r="C11" s="6" t="s">
        <v>167</v>
      </c>
      <c r="D11" s="6">
        <v>27</v>
      </c>
      <c r="E11" s="6">
        <v>29</v>
      </c>
      <c r="F11" s="6">
        <v>12</v>
      </c>
      <c r="G11" s="6">
        <v>10</v>
      </c>
      <c r="H11" s="6">
        <f>SUM(D11:G11)</f>
        <v>78</v>
      </c>
    </row>
    <row r="12" spans="1:8" outlineLevel="3" x14ac:dyDescent="0.45">
      <c r="A12" s="6">
        <v>2016654</v>
      </c>
      <c r="B12" s="6" t="s">
        <v>160</v>
      </c>
      <c r="C12" s="6" t="s">
        <v>170</v>
      </c>
      <c r="D12" s="6">
        <v>22</v>
      </c>
      <c r="E12" s="6">
        <v>20</v>
      </c>
      <c r="F12" s="6">
        <v>17</v>
      </c>
      <c r="G12" s="6">
        <v>10</v>
      </c>
      <c r="H12" s="6">
        <f>SUM(D12:G12)</f>
        <v>69</v>
      </c>
    </row>
    <row r="13" spans="1:8" outlineLevel="2" x14ac:dyDescent="0.45">
      <c r="A13" s="6"/>
      <c r="B13" s="18" t="s">
        <v>246</v>
      </c>
      <c r="C13" s="6"/>
      <c r="D13" s="6"/>
      <c r="E13" s="6"/>
      <c r="F13" s="6"/>
      <c r="G13" s="6"/>
      <c r="H13" s="6">
        <f>SUBTOTAL(4,H9:H12)</f>
        <v>97</v>
      </c>
    </row>
    <row r="14" spans="1:8" outlineLevel="1" x14ac:dyDescent="0.45">
      <c r="A14" s="6"/>
      <c r="B14" s="18" t="s">
        <v>242</v>
      </c>
      <c r="C14" s="6"/>
      <c r="D14" s="6">
        <f>SUBTOTAL(1,D9:D12)</f>
        <v>27</v>
      </c>
      <c r="E14" s="6">
        <f>SUBTOTAL(1,E9:E12)</f>
        <v>27.25</v>
      </c>
      <c r="F14" s="6">
        <f>SUBTOTAL(1,F9:F12)</f>
        <v>16</v>
      </c>
      <c r="G14" s="6">
        <f>SUBTOTAL(1,G9:G12)</f>
        <v>9</v>
      </c>
      <c r="H14" s="6"/>
    </row>
    <row r="15" spans="1:8" outlineLevel="3" x14ac:dyDescent="0.45">
      <c r="A15" s="6">
        <v>2014201</v>
      </c>
      <c r="B15" s="6" t="s">
        <v>158</v>
      </c>
      <c r="C15" s="6" t="s">
        <v>159</v>
      </c>
      <c r="D15" s="6">
        <v>28</v>
      </c>
      <c r="E15" s="6">
        <v>26</v>
      </c>
      <c r="F15" s="6">
        <v>14</v>
      </c>
      <c r="G15" s="6">
        <v>10</v>
      </c>
      <c r="H15" s="6">
        <f>SUM(D15:G15)</f>
        <v>78</v>
      </c>
    </row>
    <row r="16" spans="1:8" outlineLevel="3" x14ac:dyDescent="0.45">
      <c r="A16" s="6">
        <v>1930253</v>
      </c>
      <c r="B16" s="6" t="s">
        <v>158</v>
      </c>
      <c r="C16" s="6" t="s">
        <v>166</v>
      </c>
      <c r="D16" s="6">
        <v>34</v>
      </c>
      <c r="E16" s="6">
        <v>31</v>
      </c>
      <c r="F16" s="6">
        <v>20</v>
      </c>
      <c r="G16" s="6">
        <v>10</v>
      </c>
      <c r="H16" s="6">
        <f>SUM(D16:G16)</f>
        <v>95</v>
      </c>
    </row>
    <row r="17" spans="1:8" outlineLevel="3" x14ac:dyDescent="0.45">
      <c r="A17" s="6">
        <v>2019652</v>
      </c>
      <c r="B17" s="6" t="s">
        <v>158</v>
      </c>
      <c r="C17" s="6" t="s">
        <v>168</v>
      </c>
      <c r="D17" s="6">
        <v>29</v>
      </c>
      <c r="E17" s="6">
        <v>27</v>
      </c>
      <c r="F17" s="6">
        <v>18</v>
      </c>
      <c r="G17" s="6">
        <v>9</v>
      </c>
      <c r="H17" s="6">
        <f>SUM(D17:G17)</f>
        <v>83</v>
      </c>
    </row>
    <row r="18" spans="1:8" outlineLevel="3" x14ac:dyDescent="0.45">
      <c r="A18" s="6">
        <v>2017455</v>
      </c>
      <c r="B18" s="6" t="s">
        <v>158</v>
      </c>
      <c r="C18" s="6" t="s">
        <v>171</v>
      </c>
      <c r="D18" s="6">
        <v>31</v>
      </c>
      <c r="E18" s="6">
        <v>33</v>
      </c>
      <c r="F18" s="6">
        <v>16</v>
      </c>
      <c r="G18" s="6">
        <v>10</v>
      </c>
      <c r="H18" s="6">
        <f>SUM(D18:G18)</f>
        <v>90</v>
      </c>
    </row>
    <row r="19" spans="1:8" outlineLevel="2" x14ac:dyDescent="0.45">
      <c r="A19" s="19"/>
      <c r="B19" s="20" t="s">
        <v>247</v>
      </c>
      <c r="C19" s="19"/>
      <c r="D19" s="19"/>
      <c r="E19" s="19"/>
      <c r="F19" s="19"/>
      <c r="G19" s="19"/>
      <c r="H19" s="19">
        <f>SUBTOTAL(4,H15:H18)</f>
        <v>95</v>
      </c>
    </row>
    <row r="20" spans="1:8" outlineLevel="1" x14ac:dyDescent="0.45">
      <c r="A20" s="19"/>
      <c r="B20" s="20" t="s">
        <v>243</v>
      </c>
      <c r="C20" s="19"/>
      <c r="D20" s="19">
        <f>SUBTOTAL(1,D15:D18)</f>
        <v>30.5</v>
      </c>
      <c r="E20" s="19">
        <f>SUBTOTAL(1,E15:E18)</f>
        <v>29.25</v>
      </c>
      <c r="F20" s="19">
        <f>SUBTOTAL(1,F15:F18)</f>
        <v>17</v>
      </c>
      <c r="G20" s="19">
        <f>SUBTOTAL(1,G15:G18)</f>
        <v>9.75</v>
      </c>
      <c r="H20" s="19"/>
    </row>
    <row r="21" spans="1:8" x14ac:dyDescent="0.45">
      <c r="A21" s="19"/>
      <c r="B21" s="20" t="s">
        <v>248</v>
      </c>
      <c r="C21" s="19"/>
      <c r="D21" s="19"/>
      <c r="E21" s="19"/>
      <c r="F21" s="19"/>
      <c r="G21" s="19"/>
      <c r="H21" s="19">
        <f>SUBTOTAL(4,H4:H18)</f>
        <v>97</v>
      </c>
    </row>
    <row r="22" spans="1:8" x14ac:dyDescent="0.45">
      <c r="A22" s="19"/>
      <c r="B22" s="20" t="s">
        <v>244</v>
      </c>
      <c r="C22" s="19"/>
      <c r="D22" s="19">
        <f>SUBTOTAL(1,D4:D18)</f>
        <v>29.454545454545453</v>
      </c>
      <c r="E22" s="19">
        <f>SUBTOTAL(1,E4:E18)</f>
        <v>29.09090909090909</v>
      </c>
      <c r="F22" s="19">
        <f>SUBTOTAL(1,F4:F18)</f>
        <v>17.181818181818183</v>
      </c>
      <c r="G22" s="19">
        <f>SUBTOTAL(1,G4:G18)</f>
        <v>9.454545454545455</v>
      </c>
      <c r="H22" s="19"/>
    </row>
  </sheetData>
  <sortState xmlns:xlrd2="http://schemas.microsoft.com/office/spreadsheetml/2017/richdata2" ref="A4:H18">
    <sortCondition ref="B4:B18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K20"/>
  <sheetViews>
    <sheetView workbookViewId="0">
      <selection activeCell="J16" sqref="J16"/>
    </sheetView>
  </sheetViews>
  <sheetFormatPr defaultRowHeight="17" x14ac:dyDescent="0.45"/>
  <sheetData>
    <row r="1" spans="1:11" ht="21" x14ac:dyDescent="0.45">
      <c r="A1" s="10" t="s">
        <v>172</v>
      </c>
      <c r="B1" s="10"/>
      <c r="C1" s="10"/>
      <c r="D1" s="10"/>
      <c r="E1" s="10"/>
    </row>
    <row r="2" spans="1:11" x14ac:dyDescent="0.45">
      <c r="A2" s="8" t="s">
        <v>173</v>
      </c>
      <c r="B2" s="8" t="s">
        <v>174</v>
      </c>
      <c r="C2" s="8" t="s">
        <v>175</v>
      </c>
      <c r="D2" s="8" t="s">
        <v>176</v>
      </c>
      <c r="E2" s="8" t="s">
        <v>177</v>
      </c>
    </row>
    <row r="3" spans="1:11" x14ac:dyDescent="0.45">
      <c r="A3" s="8" t="s">
        <v>178</v>
      </c>
      <c r="B3" s="8">
        <v>26985</v>
      </c>
      <c r="C3" s="8">
        <v>30768</v>
      </c>
      <c r="D3" s="8">
        <v>27613</v>
      </c>
      <c r="E3" s="8">
        <v>29700</v>
      </c>
    </row>
    <row r="4" spans="1:11" x14ac:dyDescent="0.45">
      <c r="A4" s="8" t="s">
        <v>179</v>
      </c>
      <c r="B4" s="8">
        <v>35147</v>
      </c>
      <c r="C4" s="8">
        <v>32495</v>
      </c>
      <c r="D4" s="8">
        <v>36719</v>
      </c>
      <c r="E4" s="8">
        <v>31087</v>
      </c>
    </row>
    <row r="5" spans="1:11" x14ac:dyDescent="0.45">
      <c r="A5" s="8" t="s">
        <v>180</v>
      </c>
      <c r="B5" s="8">
        <v>20465</v>
      </c>
      <c r="C5" s="8">
        <v>21759</v>
      </c>
      <c r="D5" s="8">
        <v>26834</v>
      </c>
      <c r="E5" s="8">
        <v>24236</v>
      </c>
    </row>
    <row r="6" spans="1:11" x14ac:dyDescent="0.45">
      <c r="A6" s="8" t="s">
        <v>181</v>
      </c>
      <c r="B6" s="8">
        <v>16874</v>
      </c>
      <c r="C6" s="8">
        <v>15311</v>
      </c>
      <c r="D6" s="8">
        <v>18604</v>
      </c>
      <c r="E6" s="8">
        <v>18665</v>
      </c>
    </row>
    <row r="8" spans="1:11" ht="21" x14ac:dyDescent="0.45">
      <c r="A8" s="10" t="s">
        <v>182</v>
      </c>
      <c r="B8" s="10"/>
      <c r="C8" s="10"/>
      <c r="D8" s="10"/>
      <c r="E8" s="10"/>
      <c r="G8" s="14" t="s">
        <v>184</v>
      </c>
      <c r="H8" s="14"/>
      <c r="I8" s="14"/>
      <c r="J8" s="14"/>
      <c r="K8" s="14"/>
    </row>
    <row r="9" spans="1:11" x14ac:dyDescent="0.45">
      <c r="A9" s="8" t="s">
        <v>173</v>
      </c>
      <c r="B9" s="8" t="s">
        <v>174</v>
      </c>
      <c r="C9" s="8" t="s">
        <v>175</v>
      </c>
      <c r="D9" s="8" t="s">
        <v>176</v>
      </c>
      <c r="E9" s="8" t="s">
        <v>177</v>
      </c>
      <c r="G9" s="6" t="s">
        <v>173</v>
      </c>
      <c r="H9" s="6" t="s">
        <v>174</v>
      </c>
      <c r="I9" s="6" t="s">
        <v>175</v>
      </c>
      <c r="J9" s="6" t="s">
        <v>176</v>
      </c>
      <c r="K9" s="6" t="s">
        <v>177</v>
      </c>
    </row>
    <row r="10" spans="1:11" x14ac:dyDescent="0.45">
      <c r="A10" s="8" t="s">
        <v>178</v>
      </c>
      <c r="B10" s="8">
        <v>18657</v>
      </c>
      <c r="C10" s="8">
        <v>22461</v>
      </c>
      <c r="D10" s="8">
        <v>23321</v>
      </c>
      <c r="E10" s="8">
        <v>21681</v>
      </c>
      <c r="G10" s="6" t="s">
        <v>178</v>
      </c>
      <c r="H10" s="22">
        <v>22680</v>
      </c>
      <c r="I10" s="22">
        <v>24883.666666666668</v>
      </c>
      <c r="J10" s="22">
        <v>24797.666666666668</v>
      </c>
      <c r="K10" s="22">
        <v>25344</v>
      </c>
    </row>
    <row r="11" spans="1:11" x14ac:dyDescent="0.45">
      <c r="A11" s="8" t="s">
        <v>179</v>
      </c>
      <c r="B11" s="8">
        <v>25657</v>
      </c>
      <c r="C11" s="8">
        <v>24920</v>
      </c>
      <c r="D11" s="8">
        <v>26805</v>
      </c>
      <c r="E11" s="8">
        <v>23429</v>
      </c>
      <c r="G11" s="6" t="s">
        <v>179</v>
      </c>
      <c r="H11" s="22">
        <v>29826</v>
      </c>
      <c r="I11" s="22">
        <v>28128.666666666668</v>
      </c>
      <c r="J11" s="22">
        <v>31333.666666666668</v>
      </c>
      <c r="K11" s="22">
        <v>27404.666666666668</v>
      </c>
    </row>
    <row r="12" spans="1:11" x14ac:dyDescent="0.45">
      <c r="A12" s="8" t="s">
        <v>180</v>
      </c>
      <c r="B12" s="8">
        <v>13814</v>
      </c>
      <c r="C12" s="8">
        <v>17735</v>
      </c>
      <c r="D12" s="8">
        <v>19589</v>
      </c>
      <c r="E12" s="8">
        <v>16854</v>
      </c>
      <c r="G12" s="6" t="s">
        <v>180</v>
      </c>
      <c r="H12" s="22">
        <v>17088.333333333332</v>
      </c>
      <c r="I12" s="22">
        <v>19723</v>
      </c>
      <c r="J12" s="22">
        <v>22898.333333333332</v>
      </c>
      <c r="K12" s="22">
        <v>20402</v>
      </c>
    </row>
    <row r="13" spans="1:11" x14ac:dyDescent="0.45">
      <c r="A13" s="8" t="s">
        <v>181</v>
      </c>
      <c r="B13" s="8">
        <v>12318</v>
      </c>
      <c r="C13" s="8">
        <v>13814</v>
      </c>
      <c r="D13" s="8">
        <v>12997</v>
      </c>
      <c r="E13" s="8">
        <v>13625</v>
      </c>
      <c r="G13" s="6" t="s">
        <v>181</v>
      </c>
      <c r="H13" s="22">
        <v>14399</v>
      </c>
      <c r="I13" s="22">
        <v>13944.333333333334</v>
      </c>
      <c r="J13" s="22">
        <v>15767</v>
      </c>
      <c r="K13" s="22">
        <v>16338</v>
      </c>
    </row>
    <row r="15" spans="1:11" ht="21" x14ac:dyDescent="0.45">
      <c r="A15" s="10" t="s">
        <v>183</v>
      </c>
      <c r="B15" s="10"/>
      <c r="C15" s="10"/>
      <c r="D15" s="10"/>
      <c r="E15" s="10"/>
    </row>
    <row r="16" spans="1:11" x14ac:dyDescent="0.45">
      <c r="A16" s="8" t="s">
        <v>173</v>
      </c>
      <c r="B16" s="8" t="s">
        <v>174</v>
      </c>
      <c r="C16" s="8" t="s">
        <v>175</v>
      </c>
      <c r="D16" s="8" t="s">
        <v>176</v>
      </c>
      <c r="E16" s="8" t="s">
        <v>177</v>
      </c>
    </row>
    <row r="17" spans="1:5" x14ac:dyDescent="0.45">
      <c r="A17" s="8" t="s">
        <v>178</v>
      </c>
      <c r="B17" s="8">
        <v>22398</v>
      </c>
      <c r="C17" s="8">
        <v>21422</v>
      </c>
      <c r="D17" s="8">
        <v>23459</v>
      </c>
      <c r="E17" s="8">
        <v>24651</v>
      </c>
    </row>
    <row r="18" spans="1:5" x14ac:dyDescent="0.45">
      <c r="A18" s="8" t="s">
        <v>179</v>
      </c>
      <c r="B18" s="8">
        <v>28674</v>
      </c>
      <c r="C18" s="8">
        <v>26971</v>
      </c>
      <c r="D18" s="8">
        <v>30477</v>
      </c>
      <c r="E18" s="8">
        <v>27698</v>
      </c>
    </row>
    <row r="19" spans="1:5" x14ac:dyDescent="0.45">
      <c r="A19" s="8" t="s">
        <v>180</v>
      </c>
      <c r="B19" s="8">
        <v>16986</v>
      </c>
      <c r="C19" s="8">
        <v>19675</v>
      </c>
      <c r="D19" s="8">
        <v>22272</v>
      </c>
      <c r="E19" s="8">
        <v>20116</v>
      </c>
    </row>
    <row r="20" spans="1:5" x14ac:dyDescent="0.45">
      <c r="A20" s="8" t="s">
        <v>181</v>
      </c>
      <c r="B20" s="8">
        <v>14005</v>
      </c>
      <c r="C20" s="8">
        <v>12708</v>
      </c>
      <c r="D20" s="8">
        <v>15700</v>
      </c>
      <c r="E20" s="8">
        <v>16724</v>
      </c>
    </row>
  </sheetData>
  <dataConsolidate function="average" leftLabels="1" topLabels="1">
    <dataRefs count="3">
      <dataRef ref="A2:E6" sheet="분석작업-2"/>
      <dataRef ref="A9:E13" sheet="분석작업-2"/>
      <dataRef ref="A16:E20" sheet="분석작업-2"/>
    </dataRefs>
  </dataConsolidate>
  <mergeCells count="4">
    <mergeCell ref="A15:E15"/>
    <mergeCell ref="A8:E8"/>
    <mergeCell ref="A1:E1"/>
    <mergeCell ref="G8:K8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D15"/>
  <sheetViews>
    <sheetView workbookViewId="0">
      <selection activeCell="E12" sqref="E12"/>
    </sheetView>
  </sheetViews>
  <sheetFormatPr defaultColWidth="9" defaultRowHeight="17" x14ac:dyDescent="0.45"/>
  <sheetData>
    <row r="1" spans="1:4" ht="21" x14ac:dyDescent="0.45">
      <c r="A1" s="10" t="s">
        <v>185</v>
      </c>
      <c r="B1" s="10"/>
      <c r="C1" s="10"/>
      <c r="D1" s="10"/>
    </row>
    <row r="3" spans="1:4" x14ac:dyDescent="0.45">
      <c r="A3" s="6" t="s">
        <v>0</v>
      </c>
      <c r="B3" s="6" t="s">
        <v>186</v>
      </c>
      <c r="C3" s="6" t="s">
        <v>187</v>
      </c>
      <c r="D3" s="6" t="s">
        <v>188</v>
      </c>
    </row>
    <row r="4" spans="1:4" x14ac:dyDescent="0.45">
      <c r="A4" s="6" t="s">
        <v>189</v>
      </c>
      <c r="B4" s="8">
        <v>15325</v>
      </c>
      <c r="C4" s="8">
        <v>8235</v>
      </c>
      <c r="D4" s="23">
        <f>C4/B4</f>
        <v>0.53735725938009793</v>
      </c>
    </row>
    <row r="5" spans="1:4" x14ac:dyDescent="0.45">
      <c r="A5" s="6" t="s">
        <v>190</v>
      </c>
      <c r="B5" s="8">
        <v>17565</v>
      </c>
      <c r="C5" s="8">
        <v>10364</v>
      </c>
      <c r="D5" s="23">
        <f t="shared" ref="D5:D15" si="0">C5/B5</f>
        <v>0.59003700540848281</v>
      </c>
    </row>
    <row r="6" spans="1:4" x14ac:dyDescent="0.45">
      <c r="A6" s="6" t="s">
        <v>191</v>
      </c>
      <c r="B6" s="8">
        <v>17241</v>
      </c>
      <c r="C6" s="8">
        <v>9432</v>
      </c>
      <c r="D6" s="23">
        <f t="shared" si="0"/>
        <v>0.54706803549678096</v>
      </c>
    </row>
    <row r="7" spans="1:4" x14ac:dyDescent="0.45">
      <c r="A7" s="6" t="s">
        <v>192</v>
      </c>
      <c r="B7" s="8">
        <v>16999</v>
      </c>
      <c r="C7" s="8">
        <v>8895</v>
      </c>
      <c r="D7" s="23">
        <f t="shared" si="0"/>
        <v>0.52326607447496909</v>
      </c>
    </row>
    <row r="8" spans="1:4" x14ac:dyDescent="0.45">
      <c r="A8" s="6" t="s">
        <v>193</v>
      </c>
      <c r="B8" s="8">
        <v>15883</v>
      </c>
      <c r="C8" s="8">
        <v>9324</v>
      </c>
      <c r="D8" s="23">
        <f t="shared" si="0"/>
        <v>0.5870427501101807</v>
      </c>
    </row>
    <row r="9" spans="1:4" x14ac:dyDescent="0.45">
      <c r="A9" s="6" t="s">
        <v>194</v>
      </c>
      <c r="B9" s="8">
        <v>17692</v>
      </c>
      <c r="C9" s="8">
        <v>9917</v>
      </c>
      <c r="D9" s="23">
        <f t="shared" si="0"/>
        <v>0.56053583540583318</v>
      </c>
    </row>
    <row r="10" spans="1:4" x14ac:dyDescent="0.45">
      <c r="A10" s="6" t="s">
        <v>195</v>
      </c>
      <c r="B10" s="8">
        <v>18324</v>
      </c>
      <c r="C10" s="8">
        <v>10435</v>
      </c>
      <c r="D10" s="23">
        <f t="shared" si="0"/>
        <v>0.56947173106308668</v>
      </c>
    </row>
    <row r="11" spans="1:4" x14ac:dyDescent="0.45">
      <c r="A11" s="6" t="s">
        <v>196</v>
      </c>
      <c r="B11" s="8">
        <v>16248</v>
      </c>
      <c r="C11" s="8">
        <v>9035</v>
      </c>
      <c r="D11" s="23">
        <f t="shared" si="0"/>
        <v>0.55606843919251603</v>
      </c>
    </row>
    <row r="12" spans="1:4" x14ac:dyDescent="0.45">
      <c r="A12" s="6" t="s">
        <v>197</v>
      </c>
      <c r="B12" s="8">
        <v>19324</v>
      </c>
      <c r="C12" s="8">
        <v>11234</v>
      </c>
      <c r="D12" s="23">
        <f t="shared" si="0"/>
        <v>0.58134961705651</v>
      </c>
    </row>
    <row r="13" spans="1:4" x14ac:dyDescent="0.45">
      <c r="A13" s="6" t="s">
        <v>198</v>
      </c>
      <c r="B13" s="8">
        <v>19522</v>
      </c>
      <c r="C13" s="8">
        <v>10979</v>
      </c>
      <c r="D13" s="23">
        <f t="shared" si="0"/>
        <v>0.56239114844790494</v>
      </c>
    </row>
    <row r="14" spans="1:4" x14ac:dyDescent="0.45">
      <c r="A14" s="6" t="s">
        <v>199</v>
      </c>
      <c r="B14" s="8">
        <v>18432</v>
      </c>
      <c r="C14" s="8">
        <v>9768</v>
      </c>
      <c r="D14" s="23">
        <f t="shared" si="0"/>
        <v>0.52994791666666663</v>
      </c>
    </row>
    <row r="15" spans="1:4" x14ac:dyDescent="0.45">
      <c r="A15" s="6" t="s">
        <v>200</v>
      </c>
      <c r="B15" s="8">
        <v>17634</v>
      </c>
      <c r="C15" s="8">
        <v>9996</v>
      </c>
      <c r="D15" s="23">
        <f t="shared" si="0"/>
        <v>0.56685947601224906</v>
      </c>
    </row>
  </sheetData>
  <mergeCells count="1">
    <mergeCell ref="A1:D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합격률">
                <anchor moveWithCells="1" sizeWithCells="1">
                  <from>
                    <xdr:col>5</xdr:col>
                    <xdr:colOff>25400</xdr:colOff>
                    <xdr:row>2</xdr:row>
                    <xdr:rowOff>19050</xdr:rowOff>
                  </from>
                  <to>
                    <xdr:col>7</xdr:col>
                    <xdr:colOff>6350</xdr:colOff>
                    <xdr:row>4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D10"/>
  <sheetViews>
    <sheetView tabSelected="1" workbookViewId="0">
      <selection activeCell="J4" sqref="J4"/>
    </sheetView>
  </sheetViews>
  <sheetFormatPr defaultRowHeight="17" x14ac:dyDescent="0.45"/>
  <sheetData>
    <row r="1" spans="1:4" ht="21" x14ac:dyDescent="0.45">
      <c r="A1" s="10" t="s">
        <v>211</v>
      </c>
      <c r="B1" s="10"/>
      <c r="C1" s="10"/>
      <c r="D1" s="10"/>
    </row>
    <row r="3" spans="1:4" x14ac:dyDescent="0.45">
      <c r="A3" s="6" t="s">
        <v>153</v>
      </c>
      <c r="B3" s="6" t="s">
        <v>201</v>
      </c>
      <c r="C3" s="6" t="s">
        <v>202</v>
      </c>
      <c r="D3" s="6" t="s">
        <v>203</v>
      </c>
    </row>
    <row r="4" spans="1:4" x14ac:dyDescent="0.45">
      <c r="A4" s="6" t="s">
        <v>204</v>
      </c>
      <c r="B4" s="6">
        <v>67</v>
      </c>
      <c r="C4" s="6">
        <v>72</v>
      </c>
      <c r="D4" s="6">
        <f>AVERAGE(B4:C4)</f>
        <v>69.5</v>
      </c>
    </row>
    <row r="5" spans="1:4" x14ac:dyDescent="0.45">
      <c r="A5" s="6" t="s">
        <v>205</v>
      </c>
      <c r="B5" s="6">
        <v>71</v>
      </c>
      <c r="C5" s="6">
        <v>82</v>
      </c>
      <c r="D5" s="6">
        <f t="shared" ref="D5:D10" si="0">AVERAGE(B5:C5)</f>
        <v>76.5</v>
      </c>
    </row>
    <row r="6" spans="1:4" x14ac:dyDescent="0.45">
      <c r="A6" s="6" t="s">
        <v>206</v>
      </c>
      <c r="B6" s="6">
        <v>82</v>
      </c>
      <c r="C6" s="6">
        <v>73</v>
      </c>
      <c r="D6" s="6">
        <f t="shared" si="0"/>
        <v>77.5</v>
      </c>
    </row>
    <row r="7" spans="1:4" x14ac:dyDescent="0.45">
      <c r="A7" s="6" t="s">
        <v>207</v>
      </c>
      <c r="B7" s="6">
        <v>92</v>
      </c>
      <c r="C7" s="6">
        <v>91</v>
      </c>
      <c r="D7" s="6">
        <f t="shared" si="0"/>
        <v>91.5</v>
      </c>
    </row>
    <row r="8" spans="1:4" x14ac:dyDescent="0.45">
      <c r="A8" s="6" t="s">
        <v>208</v>
      </c>
      <c r="B8" s="6">
        <v>55</v>
      </c>
      <c r="C8" s="6">
        <v>59</v>
      </c>
      <c r="D8" s="6">
        <f t="shared" si="0"/>
        <v>57</v>
      </c>
    </row>
    <row r="9" spans="1:4" x14ac:dyDescent="0.45">
      <c r="A9" s="6" t="s">
        <v>209</v>
      </c>
      <c r="B9" s="6">
        <v>49</v>
      </c>
      <c r="C9" s="6">
        <v>53</v>
      </c>
      <c r="D9" s="6">
        <f t="shared" si="0"/>
        <v>51</v>
      </c>
    </row>
    <row r="10" spans="1:4" x14ac:dyDescent="0.45">
      <c r="A10" s="6" t="s">
        <v>210</v>
      </c>
      <c r="B10" s="6">
        <v>75</v>
      </c>
      <c r="C10" s="6">
        <v>64</v>
      </c>
      <c r="D10" s="6">
        <f t="shared" si="0"/>
        <v>69.5</v>
      </c>
    </row>
  </sheetData>
  <mergeCells count="1">
    <mergeCell ref="A1:D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정규 김</cp:lastModifiedBy>
  <dcterms:created xsi:type="dcterms:W3CDTF">2023-04-27T08:01:32Z</dcterms:created>
  <dcterms:modified xsi:type="dcterms:W3CDTF">2024-08-09T08:17:47Z</dcterms:modified>
</cp:coreProperties>
</file>