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길벗컴활1급\01 엑셀\03 기본모의고사\"/>
    </mc:Choice>
  </mc:AlternateContent>
  <xr:revisionPtr revIDLastSave="0" documentId="13_ncr:1_{728FCBC5-6102-45D0-9B24-26004C4F14ED}" xr6:coauthVersionLast="47" xr6:coauthVersionMax="47" xr10:uidLastSave="{00000000-0000-0000-0000-000000000000}"/>
  <bookViews>
    <workbookView xWindow="-120" yWindow="-120" windowWidth="29040" windowHeight="15840" tabRatio="765" xr2:uid="{0E0FC216-47B2-48BC-BA16-25062CF71296}"/>
  </bookViews>
  <sheets>
    <sheet name="기본작업-1" sheetId="1" r:id="rId1"/>
    <sheet name="기본작업-2" sheetId="11" r:id="rId2"/>
    <sheet name="계산작업" sheetId="2" r:id="rId3"/>
    <sheet name="분석작업-1" sheetId="3" r:id="rId4"/>
    <sheet name="분석작업-2" sheetId="10" r:id="rId5"/>
    <sheet name="기타작업-1" sheetId="5" r:id="rId6"/>
    <sheet name="기타작업-2" sheetId="6" r:id="rId7"/>
    <sheet name="기타작업-3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6" l="1"/>
  <c r="F4" i="6"/>
  <c r="F5" i="6"/>
  <c r="D6" i="6"/>
  <c r="F6" i="6"/>
  <c r="D7" i="6"/>
  <c r="F7" i="6"/>
  <c r="D8" i="6"/>
  <c r="F8" i="6"/>
  <c r="D9" i="6"/>
  <c r="F9" i="6"/>
  <c r="D4" i="5"/>
  <c r="D10" i="5" s="1"/>
  <c r="F4" i="5"/>
  <c r="F5" i="5"/>
  <c r="D6" i="5"/>
  <c r="F6" i="5"/>
  <c r="D7" i="5"/>
  <c r="F7" i="5"/>
  <c r="D8" i="5"/>
  <c r="F8" i="5"/>
  <c r="D9" i="5"/>
  <c r="F9" i="5"/>
  <c r="C10" i="5"/>
  <c r="G5" i="1"/>
  <c r="H5" i="1"/>
  <c r="I5" i="1" s="1"/>
  <c r="G6" i="1"/>
  <c r="I6" i="1" s="1"/>
  <c r="H6" i="1"/>
  <c r="G7" i="1"/>
  <c r="I7" i="1" s="1"/>
  <c r="H7" i="1"/>
  <c r="G8" i="1"/>
  <c r="I8" i="1" s="1"/>
  <c r="H8" i="1"/>
  <c r="G9" i="1"/>
  <c r="H9" i="1"/>
  <c r="G10" i="1"/>
  <c r="H10" i="1"/>
  <c r="I10" i="1"/>
  <c r="G11" i="1"/>
  <c r="H11" i="1"/>
  <c r="G12" i="1"/>
  <c r="H12" i="1"/>
  <c r="I12" i="1"/>
  <c r="G13" i="1"/>
  <c r="H13" i="1"/>
  <c r="I13" i="1"/>
  <c r="G14" i="1"/>
  <c r="H14" i="1"/>
  <c r="G15" i="1"/>
  <c r="H15" i="1"/>
  <c r="I15" i="1"/>
  <c r="G16" i="1"/>
  <c r="H16" i="1"/>
  <c r="G17" i="1"/>
  <c r="I17" i="1" s="1"/>
  <c r="H17" i="1"/>
  <c r="G18" i="1"/>
  <c r="I18" i="1" s="1"/>
  <c r="H18" i="1"/>
  <c r="I14" i="1" l="1"/>
  <c r="I11" i="1"/>
  <c r="I16" i="1"/>
  <c r="I9" i="1"/>
</calcChain>
</file>

<file path=xl/sharedStrings.xml><?xml version="1.0" encoding="utf-8"?>
<sst xmlns="http://schemas.openxmlformats.org/spreadsheetml/2006/main" count="929" uniqueCount="255">
  <si>
    <t>11월분 사원임금 계산표</t>
  </si>
  <si>
    <t>사원이름</t>
  </si>
  <si>
    <t>직급명</t>
  </si>
  <si>
    <t>부서명</t>
  </si>
  <si>
    <t>판매금액</t>
  </si>
  <si>
    <t>활동수당</t>
  </si>
  <si>
    <t>직급수당</t>
  </si>
  <si>
    <t>총수령액</t>
  </si>
  <si>
    <t>이수지</t>
  </si>
  <si>
    <t>사원</t>
  </si>
  <si>
    <t>기획팀</t>
  </si>
  <si>
    <t>김종서</t>
  </si>
  <si>
    <t>과장</t>
  </si>
  <si>
    <t>인사팀</t>
  </si>
  <si>
    <t>유동근</t>
  </si>
  <si>
    <t>대리</t>
  </si>
  <si>
    <t>생산팀</t>
  </si>
  <si>
    <t>최수종</t>
  </si>
  <si>
    <t>R&amp;D팀</t>
  </si>
  <si>
    <t>김미화</t>
  </si>
  <si>
    <t>경리팀</t>
  </si>
  <si>
    <t>강감찬</t>
  </si>
  <si>
    <t>이순신</t>
  </si>
  <si>
    <t>관리팀</t>
  </si>
  <si>
    <t>김유신</t>
  </si>
  <si>
    <t>한소리</t>
  </si>
  <si>
    <t>사원코드</t>
    <phoneticPr fontId="1" type="noConversion"/>
  </si>
  <si>
    <t>입사일</t>
    <phoneticPr fontId="1" type="noConversion"/>
  </si>
  <si>
    <t>KH351O</t>
    <phoneticPr fontId="1" type="noConversion"/>
  </si>
  <si>
    <t>IS352Z</t>
    <phoneticPr fontId="1" type="noConversion"/>
  </si>
  <si>
    <t>SS511O</t>
    <phoneticPr fontId="1" type="noConversion"/>
  </si>
  <si>
    <t>RD192K</t>
    <phoneticPr fontId="1" type="noConversion"/>
  </si>
  <si>
    <t>KL512J</t>
    <phoneticPr fontId="1" type="noConversion"/>
  </si>
  <si>
    <t>IS752Z</t>
    <phoneticPr fontId="1" type="noConversion"/>
  </si>
  <si>
    <t>KL992J</t>
    <phoneticPr fontId="1" type="noConversion"/>
  </si>
  <si>
    <t>이소진</t>
    <phoneticPr fontId="1" type="noConversion"/>
  </si>
  <si>
    <t>양세민</t>
    <phoneticPr fontId="1" type="noConversion"/>
  </si>
  <si>
    <t>KL1212J</t>
    <phoneticPr fontId="1" type="noConversion"/>
  </si>
  <si>
    <t>유인경</t>
    <phoneticPr fontId="1" type="noConversion"/>
  </si>
  <si>
    <t>IS452Z</t>
    <phoneticPr fontId="1" type="noConversion"/>
  </si>
  <si>
    <t>이청진</t>
    <phoneticPr fontId="1" type="noConversion"/>
  </si>
  <si>
    <t>KL392J</t>
    <phoneticPr fontId="1" type="noConversion"/>
  </si>
  <si>
    <t>김이나</t>
    <phoneticPr fontId="1" type="noConversion"/>
  </si>
  <si>
    <t>사원명</t>
  </si>
  <si>
    <t>관리부서</t>
  </si>
  <si>
    <t>직위</t>
  </si>
  <si>
    <t>근무년수</t>
  </si>
  <si>
    <t>기본급</t>
  </si>
  <si>
    <t>상여비율</t>
  </si>
  <si>
    <t>신소진</t>
  </si>
  <si>
    <t>이은철</t>
  </si>
  <si>
    <t>박희천</t>
  </si>
  <si>
    <t>노수용</t>
  </si>
  <si>
    <t>조명섭</t>
  </si>
  <si>
    <t>이기수</t>
  </si>
  <si>
    <t>최신호</t>
  </si>
  <si>
    <t>박건창</t>
  </si>
  <si>
    <t>김재규</t>
  </si>
  <si>
    <t>[표1] 가전제품 판매현황</t>
  </si>
  <si>
    <t>품목</t>
  </si>
  <si>
    <t>수량</t>
  </si>
  <si>
    <t>단가</t>
  </si>
  <si>
    <t>매출액</t>
  </si>
  <si>
    <t>비고</t>
  </si>
  <si>
    <t>세탁기</t>
  </si>
  <si>
    <t>DVD 재생기</t>
  </si>
  <si>
    <t>냉장고</t>
  </si>
  <si>
    <t>[표2] 졸업 인증제 평가표</t>
  </si>
  <si>
    <t>이름</t>
  </si>
  <si>
    <t>토익</t>
  </si>
  <si>
    <t>토플</t>
  </si>
  <si>
    <t>최저가산점</t>
  </si>
  <si>
    <t>김진성</t>
  </si>
  <si>
    <t>토익점수에 따른 가산점</t>
  </si>
  <si>
    <t>토플점수에 따른 가산점</t>
  </si>
  <si>
    <t>서혁진</t>
  </si>
  <si>
    <t>가산점</t>
  </si>
  <si>
    <t>이상흠</t>
  </si>
  <si>
    <t>김성균</t>
  </si>
  <si>
    <t>윤향기</t>
  </si>
  <si>
    <t>김필승</t>
  </si>
  <si>
    <t>한성수</t>
  </si>
  <si>
    <t>[표3]</t>
  </si>
  <si>
    <t>[표4] 상여비율 우수 사원의 기본급합계</t>
  </si>
  <si>
    <t>부서</t>
  </si>
  <si>
    <t>기획부</t>
  </si>
  <si>
    <t>부장</t>
  </si>
  <si>
    <t>차장</t>
  </si>
  <si>
    <t>경리부</t>
  </si>
  <si>
    <t>영업부</t>
  </si>
  <si>
    <t>기본급의 50%가 450000 이상인 사원수</t>
  </si>
  <si>
    <t>사연홍</t>
  </si>
  <si>
    <t>인정국</t>
  </si>
  <si>
    <t>강도훈</t>
  </si>
  <si>
    <t>안영철</t>
  </si>
  <si>
    <t>김보현</t>
  </si>
  <si>
    <t>류남규</t>
  </si>
  <si>
    <t>[표1]</t>
    <phoneticPr fontId="1" type="noConversion"/>
  </si>
  <si>
    <t>네트워크 장비 판매 내역</t>
  </si>
  <si>
    <t>(단위 : 천원)</t>
  </si>
  <si>
    <t>판매량</t>
  </si>
  <si>
    <t>판매액</t>
  </si>
  <si>
    <t>목표량</t>
  </si>
  <si>
    <t>달성율</t>
  </si>
  <si>
    <t>스위칭 HUB</t>
  </si>
  <si>
    <t>더미 HUB</t>
  </si>
  <si>
    <t>RACK</t>
  </si>
  <si>
    <t>패치패널</t>
  </si>
  <si>
    <t>UTP케이블</t>
  </si>
  <si>
    <t>LAN카드</t>
  </si>
  <si>
    <t xml:space="preserve"> 합  계</t>
  </si>
  <si>
    <t>영업 사원별 수당</t>
  </si>
  <si>
    <t>사원번호</t>
  </si>
  <si>
    <t>기본수당</t>
  </si>
  <si>
    <t>판매수량</t>
  </si>
  <si>
    <t>수당합계</t>
  </si>
  <si>
    <t>영업4팀</t>
  </si>
  <si>
    <t>영업1팀</t>
  </si>
  <si>
    <t>영업2팀</t>
  </si>
  <si>
    <t>영업3팀</t>
  </si>
  <si>
    <t>특별영업팀</t>
  </si>
  <si>
    <t>학번,이름,학과,성별,중간,기말,출석,과제,총점</t>
  </si>
  <si>
    <t xml:space="preserve">J001,강정국,정보처리과,남,28,38,8,17,91 </t>
  </si>
  <si>
    <t xml:space="preserve">J002,나자윤,정보처리과,여,26,32,10,18,86 </t>
  </si>
  <si>
    <t xml:space="preserve">W001,도자기,웹디자인과,남,27,30,8,12,77 </t>
  </si>
  <si>
    <t xml:space="preserve">S001,박달재,사무자동화과,남,20,35,9,18,82 </t>
  </si>
  <si>
    <t xml:space="preserve">J003,송지연,정보처리과,여,30,37,8,18,93 </t>
  </si>
  <si>
    <t xml:space="preserve">S002,이용실,사무자동화과,남,29,38,10,19,96 </t>
  </si>
  <si>
    <t xml:space="preserve">J004,장승목,정보처리과,남,25,33,5,20,83 </t>
  </si>
  <si>
    <t xml:space="preserve">W002,정든별,웹디자인과,여,29,40,10,18,97 </t>
  </si>
  <si>
    <t xml:space="preserve">S003,차새대,사무자동화과,여,25,34,8,20,87 </t>
  </si>
  <si>
    <t xml:space="preserve">W003,황무지,웹디자인과,남,25,28,5,15,73 </t>
  </si>
  <si>
    <t>[표5] 최대 기본급 사원</t>
    <phoneticPr fontId="1" type="noConversion"/>
  </si>
  <si>
    <t>사원명</t>
    <phoneticPr fontId="1" type="noConversion"/>
  </si>
  <si>
    <t>관리부서</t>
    <phoneticPr fontId="1" type="noConversion"/>
  </si>
  <si>
    <t>문화센터 강좌</t>
    <phoneticPr fontId="1" type="noConversion"/>
  </si>
  <si>
    <t>회원번호</t>
  </si>
  <si>
    <t>회원이름</t>
  </si>
  <si>
    <t>성별</t>
  </si>
  <si>
    <t>주소</t>
  </si>
  <si>
    <t>강좌분류</t>
  </si>
  <si>
    <t>강좌이름</t>
  </si>
  <si>
    <t>강사이름</t>
  </si>
  <si>
    <t>강의경력</t>
  </si>
  <si>
    <t>정원</t>
  </si>
  <si>
    <t>수강료</t>
  </si>
  <si>
    <t>CUS-01</t>
  </si>
  <si>
    <t>김원오</t>
  </si>
  <si>
    <t>남자</t>
  </si>
  <si>
    <t>서울특별시 영등포구 신길1동 96-31</t>
  </si>
  <si>
    <t>어학</t>
  </si>
  <si>
    <t>성인원어민영어</t>
  </si>
  <si>
    <t>황현준</t>
  </si>
  <si>
    <t>CUS-02</t>
  </si>
  <si>
    <t>이대인</t>
  </si>
  <si>
    <t>인천광역시 부평구 부평1동 56-30</t>
  </si>
  <si>
    <t>자격증</t>
  </si>
  <si>
    <t>캘리그라피</t>
  </si>
  <si>
    <t>김은섭</t>
  </si>
  <si>
    <t>CUS-03</t>
  </si>
  <si>
    <t>권상엽</t>
  </si>
  <si>
    <t>광주광역시 북구 중흥2동 172-98</t>
  </si>
  <si>
    <t>요리</t>
  </si>
  <si>
    <t>중식요리</t>
  </si>
  <si>
    <t>노유주</t>
  </si>
  <si>
    <t>음악</t>
  </si>
  <si>
    <t>경기민요</t>
  </si>
  <si>
    <t>장자은</t>
  </si>
  <si>
    <t>제과제빵</t>
  </si>
  <si>
    <t>박대후</t>
  </si>
  <si>
    <t>일식요리</t>
  </si>
  <si>
    <t>곽태환</t>
  </si>
  <si>
    <t>어린이원어민영어회화</t>
  </si>
  <si>
    <t>주부노래교실</t>
  </si>
  <si>
    <t>꽃꽃이</t>
  </si>
  <si>
    <t>방윤솔</t>
  </si>
  <si>
    <t>한식요리</t>
  </si>
  <si>
    <t>서소율</t>
  </si>
  <si>
    <t>어린이한자교실</t>
  </si>
  <si>
    <t>CUS-04</t>
  </si>
  <si>
    <t>유상수</t>
  </si>
  <si>
    <t>서울특별시 서대문구 신촌동 72-84</t>
  </si>
  <si>
    <t>통기타교실</t>
  </si>
  <si>
    <t>이윤해</t>
  </si>
  <si>
    <t>CUS-05</t>
  </si>
  <si>
    <t>배지원</t>
  </si>
  <si>
    <t>여자</t>
  </si>
  <si>
    <t>인천광역시 계양구 작전2동 95</t>
  </si>
  <si>
    <t>CUS-07</t>
  </si>
  <si>
    <t>곽성진</t>
  </si>
  <si>
    <t>대구광역시 동구 도평동 99-83</t>
  </si>
  <si>
    <t>성인한자교실</t>
  </si>
  <si>
    <t>CUS-15</t>
  </si>
  <si>
    <t>곽상원</t>
  </si>
  <si>
    <t>서울특별시 중구 동화동 55</t>
  </si>
  <si>
    <t>CUS-16</t>
  </si>
  <si>
    <t>노영하</t>
  </si>
  <si>
    <t>서울특별시 용산구 용문동 82</t>
  </si>
  <si>
    <t>CUS-17</t>
  </si>
  <si>
    <t>송주연</t>
  </si>
  <si>
    <t>대구광역시 북구 읍내동 198</t>
  </si>
  <si>
    <t>CUS-24</t>
  </si>
  <si>
    <t>한정빈</t>
  </si>
  <si>
    <t>부산광역시 동래구 안락제1동 105</t>
  </si>
  <si>
    <t>CUS-25</t>
  </si>
  <si>
    <t>홍효솔</t>
  </si>
  <si>
    <t>서울특별시 강동구 강일동 26-71</t>
  </si>
  <si>
    <t>CUS-27</t>
  </si>
  <si>
    <t>차채연</t>
  </si>
  <si>
    <t>서울특별시 강북구 번1동 24-42</t>
  </si>
  <si>
    <t>CUS-28</t>
  </si>
  <si>
    <t>김정희</t>
  </si>
  <si>
    <t>인천광역시 부평구 부평4동 20</t>
  </si>
  <si>
    <t>CUS-29</t>
  </si>
  <si>
    <t>조원찬</t>
  </si>
  <si>
    <t>대구광역시 동구 신암5동 51-9</t>
  </si>
  <si>
    <t>CUS-30</t>
  </si>
  <si>
    <t>최송빈</t>
  </si>
  <si>
    <t>대구광역시 북구 태전1동 99-24</t>
  </si>
  <si>
    <t>CUS-31</t>
  </si>
  <si>
    <t>안아연</t>
  </si>
  <si>
    <t>광주광역시 남구 봉선1동 98-87</t>
  </si>
  <si>
    <t>CUS-32</t>
  </si>
  <si>
    <t>남이안</t>
  </si>
  <si>
    <t>인천광역시 동구 송림5동 182</t>
  </si>
  <si>
    <t>CUS-33</t>
  </si>
  <si>
    <t>정정준</t>
  </si>
  <si>
    <t>대구광역시 남구 대명2동 38</t>
  </si>
  <si>
    <t>CUS-34</t>
  </si>
  <si>
    <t>황승후</t>
  </si>
  <si>
    <t>서울특별시 성동구 송정동 122-8</t>
  </si>
  <si>
    <t>CUS-35</t>
  </si>
  <si>
    <t>곽영솔</t>
  </si>
  <si>
    <t>인천광역시 부평구 부평3동 183-74</t>
  </si>
  <si>
    <t>CUS-36</t>
  </si>
  <si>
    <t>윤다환</t>
  </si>
  <si>
    <t>대전광역시 서구 복수동 192-96</t>
  </si>
  <si>
    <t>CUS-37</t>
  </si>
  <si>
    <t>문송윤</t>
  </si>
  <si>
    <t>부산광역시 수영구 광안제4동 55-21</t>
  </si>
  <si>
    <t>CUS-38</t>
  </si>
  <si>
    <t>정서영</t>
  </si>
  <si>
    <t>대전광역시 동구 가양2동 133</t>
  </si>
  <si>
    <t>CUS-39</t>
  </si>
  <si>
    <t>유채율</t>
  </si>
  <si>
    <t>서울특별시 양천구 신월4동 15</t>
  </si>
  <si>
    <t>CUS-40</t>
  </si>
  <si>
    <t>송초한</t>
  </si>
  <si>
    <t>서울특별시 성동구 응봉동 67-97</t>
  </si>
  <si>
    <t>CUS-41</t>
  </si>
  <si>
    <t>주주안</t>
  </si>
  <si>
    <t>서울특별시 동대문구 휘경2동 29</t>
  </si>
  <si>
    <t>CUS-42</t>
  </si>
  <si>
    <t>조은진</t>
  </si>
  <si>
    <t>서울특별시 송파구 잠실본동 78-12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</si>
</sst>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8"/>
      <color theme="1"/>
      <name val="맑은 고딕"/>
      <family val="3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9" fillId="0" borderId="0"/>
  </cellStyleXfs>
  <cellXfs count="4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1" fontId="4" fillId="0" borderId="1" xfId="1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9" fontId="0" fillId="0" borderId="1" xfId="2" applyFont="1" applyBorder="1">
      <alignment vertical="center"/>
    </xf>
    <xf numFmtId="0" fontId="0" fillId="2" borderId="1" xfId="0" applyFill="1" applyBorder="1">
      <alignment vertical="center"/>
    </xf>
    <xf numFmtId="0" fontId="6" fillId="0" borderId="0" xfId="0" applyFont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41" fontId="0" fillId="0" borderId="4" xfId="1" applyFont="1" applyBorder="1">
      <alignment vertical="center"/>
    </xf>
    <xf numFmtId="10" fontId="0" fillId="0" borderId="4" xfId="2" applyNumberFormat="1" applyFont="1" applyBorder="1">
      <alignment vertical="center"/>
    </xf>
    <xf numFmtId="0" fontId="0" fillId="0" borderId="8" xfId="0" applyBorder="1">
      <alignment vertical="center"/>
    </xf>
    <xf numFmtId="10" fontId="0" fillId="0" borderId="1" xfId="2" applyNumberFormat="1" applyFont="1" applyBorder="1">
      <alignment vertical="center"/>
    </xf>
    <xf numFmtId="0" fontId="0" fillId="0" borderId="9" xfId="0" applyBorder="1">
      <alignment vertical="center"/>
    </xf>
    <xf numFmtId="41" fontId="0" fillId="0" borderId="10" xfId="1" applyFont="1" applyBorder="1">
      <alignment vertical="center"/>
    </xf>
    <xf numFmtId="10" fontId="0" fillId="0" borderId="10" xfId="2" applyNumberFormat="1" applyFont="1" applyBorder="1">
      <alignment vertical="center"/>
    </xf>
    <xf numFmtId="41" fontId="0" fillId="0" borderId="2" xfId="1" applyFont="1" applyBorder="1">
      <alignment vertical="center"/>
    </xf>
    <xf numFmtId="41" fontId="0" fillId="0" borderId="12" xfId="1" applyFont="1" applyBorder="1">
      <alignment vertical="center"/>
    </xf>
    <xf numFmtId="0" fontId="0" fillId="0" borderId="4" xfId="2" applyNumberFormat="1" applyFont="1" applyBorder="1">
      <alignment vertical="center"/>
    </xf>
    <xf numFmtId="0" fontId="0" fillId="0" borderId="1" xfId="2" applyNumberFormat="1" applyFont="1" applyBorder="1">
      <alignment vertical="center"/>
    </xf>
    <xf numFmtId="0" fontId="0" fillId="0" borderId="10" xfId="2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3" fontId="0" fillId="0" borderId="0" xfId="0" applyNumberFormat="1">
      <alignment vertical="center"/>
    </xf>
    <xf numFmtId="41" fontId="0" fillId="0" borderId="0" xfId="1" applyFont="1" applyBorder="1" applyAlignment="1">
      <alignment vertical="center"/>
    </xf>
    <xf numFmtId="0" fontId="8" fillId="0" borderId="0" xfId="0" applyFont="1">
      <alignment vertical="center"/>
    </xf>
    <xf numFmtId="0" fontId="10" fillId="3" borderId="1" xfId="3" applyFont="1" applyFill="1" applyBorder="1" applyAlignment="1">
      <alignment horizontal="center"/>
    </xf>
    <xf numFmtId="0" fontId="10" fillId="0" borderId="1" xfId="3" applyFont="1" applyBorder="1" applyAlignment="1">
      <alignment wrapText="1"/>
    </xf>
    <xf numFmtId="0" fontId="10" fillId="0" borderId="1" xfId="3" applyFont="1" applyBorder="1" applyAlignment="1">
      <alignment horizontal="right" wrapText="1"/>
    </xf>
    <xf numFmtId="3" fontId="10" fillId="0" borderId="1" xfId="3" applyNumberFormat="1" applyFont="1" applyBorder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">
    <cellStyle name="백분율" xfId="2" builtinId="5"/>
    <cellStyle name="쉼표 [0]" xfId="1" builtinId="6"/>
    <cellStyle name="표준" xfId="0" builtinId="0"/>
    <cellStyle name="표준_기본작업-2" xfId="3" xr:uid="{8B6B237F-1ACB-4F8D-BF1B-E43E7AFE1A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'기타작업-1'!$D$3</c:f>
              <c:strCache>
                <c:ptCount val="1"/>
                <c:pt idx="0">
                  <c:v>판매액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'기타작업-1'!$D$4:$D$9</c:f>
              <c:numCache>
                <c:formatCode>_(* #,##0_);_(* \(#,##0\);_(* "-"_);_(@_)</c:formatCode>
                <c:ptCount val="6"/>
                <c:pt idx="0">
                  <c:v>125000</c:v>
                </c:pt>
                <c:pt idx="1">
                  <c:v>180000</c:v>
                </c:pt>
                <c:pt idx="2">
                  <c:v>6750</c:v>
                </c:pt>
                <c:pt idx="3">
                  <c:v>22500</c:v>
                </c:pt>
                <c:pt idx="4">
                  <c:v>23100</c:v>
                </c:pt>
                <c:pt idx="5">
                  <c:v>34680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0-4D30-8E38-4E586309F814}"/>
            </c:ext>
          </c:extLst>
        </c:ser>
        <c:ser>
          <c:idx val="1"/>
          <c:order val="1"/>
          <c:tx>
            <c:strRef>
              <c:f>'기타작업-1'!$E$3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'기타작업-1'!$E$4:$E$9</c:f>
              <c:numCache>
                <c:formatCode>_(* #,##0_);_(* \(#,##0\);_(* "-"_);_(@_)</c:formatCode>
                <c:ptCount val="6"/>
                <c:pt idx="0">
                  <c:v>45</c:v>
                </c:pt>
                <c:pt idx="1">
                  <c:v>245</c:v>
                </c:pt>
                <c:pt idx="2">
                  <c:v>50</c:v>
                </c:pt>
                <c:pt idx="3">
                  <c:v>150</c:v>
                </c:pt>
                <c:pt idx="4">
                  <c:v>250</c:v>
                </c:pt>
                <c:pt idx="5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90-4D30-8E38-4E586309F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8691551"/>
        <c:axId val="498686271"/>
      </c:barChart>
      <c:catAx>
        <c:axId val="498691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8686271"/>
        <c:crosses val="autoZero"/>
        <c:auto val="1"/>
        <c:lblAlgn val="ctr"/>
        <c:lblOffset val="100"/>
        <c:noMultiLvlLbl val="0"/>
      </c:catAx>
      <c:valAx>
        <c:axId val="498686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8691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1428750</xdr:colOff>
      <xdr:row>0</xdr:row>
      <xdr:rowOff>0</xdr:rowOff>
    </xdr:from>
    <xdr:to>
      <xdr:col>10</xdr:col>
      <xdr:colOff>123825</xdr:colOff>
      <xdr:row>10</xdr:row>
      <xdr:rowOff>179807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0"/>
          <a:ext cx="3067050" cy="2589632"/>
        </a:xfrm>
        <a:prstGeom prst="rect">
          <a:avLst/>
        </a:prstGeom>
        <a:effectLst>
          <a:softEdge rad="2921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0</xdr:row>
          <xdr:rowOff>38100</xdr:rowOff>
        </xdr:from>
        <xdr:to>
          <xdr:col>3</xdr:col>
          <xdr:colOff>457200</xdr:colOff>
          <xdr:row>1</xdr:row>
          <xdr:rowOff>142875</xdr:rowOff>
        </xdr:to>
        <xdr:sp macro="" textlink="">
          <xdr:nvSpPr>
            <xdr:cNvPr id="2049" name="cmd사원별수당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0290-893B-4DFC-ACD5-BD88EE124873}">
  <sheetPr codeName="Sheet2"/>
  <dimension ref="A2:I18"/>
  <sheetViews>
    <sheetView tabSelected="1" workbookViewId="0">
      <selection activeCell="F28" sqref="F28"/>
    </sheetView>
  </sheetViews>
  <sheetFormatPr defaultRowHeight="16.5" x14ac:dyDescent="0.3"/>
  <cols>
    <col min="1" max="2" width="9" bestFit="1" customWidth="1"/>
    <col min="3" max="3" width="11.125" customWidth="1"/>
    <col min="4" max="4" width="7.125" bestFit="1" customWidth="1"/>
    <col min="5" max="5" width="7.375" bestFit="1" customWidth="1"/>
    <col min="6" max="6" width="11.75" customWidth="1"/>
    <col min="7" max="7" width="11.5" customWidth="1"/>
    <col min="8" max="8" width="9.875" customWidth="1"/>
    <col min="9" max="9" width="11.625" customWidth="1"/>
  </cols>
  <sheetData>
    <row r="2" spans="1:9" ht="31.5" x14ac:dyDescent="0.3">
      <c r="B2" s="34" t="s">
        <v>0</v>
      </c>
      <c r="C2" s="34"/>
      <c r="D2" s="34"/>
      <c r="E2" s="34"/>
      <c r="F2" s="34"/>
      <c r="G2" s="34"/>
      <c r="H2" s="34"/>
      <c r="I2" s="34"/>
    </row>
    <row r="4" spans="1:9" x14ac:dyDescent="0.3">
      <c r="A4" s="1" t="s">
        <v>26</v>
      </c>
      <c r="B4" s="2" t="s">
        <v>1</v>
      </c>
      <c r="C4" s="2" t="s">
        <v>27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</row>
    <row r="5" spans="1:9" x14ac:dyDescent="0.3">
      <c r="A5" s="1" t="s">
        <v>28</v>
      </c>
      <c r="B5" s="2" t="s">
        <v>8</v>
      </c>
      <c r="C5" s="3">
        <v>44685</v>
      </c>
      <c r="D5" s="2" t="s">
        <v>9</v>
      </c>
      <c r="E5" s="2" t="s">
        <v>10</v>
      </c>
      <c r="F5" s="4">
        <v>2988000</v>
      </c>
      <c r="G5" s="4">
        <f t="shared" ref="G5:G18" si="0">IF(D5="과장",F5*0.5,IF(D5="대리",F5*0.25,IF(D5="사원",F5*0.15)))</f>
        <v>448200</v>
      </c>
      <c r="H5" s="4">
        <f t="shared" ref="H5:H18" si="1">IF(D5="과장",500000,IF(D5="대리",400000,IF(D5="사원",250000)))</f>
        <v>250000</v>
      </c>
      <c r="I5" s="4">
        <f t="shared" ref="I5:I18" si="2">G5+H5</f>
        <v>698200</v>
      </c>
    </row>
    <row r="6" spans="1:9" x14ac:dyDescent="0.3">
      <c r="A6" s="1" t="s">
        <v>29</v>
      </c>
      <c r="B6" s="2" t="s">
        <v>11</v>
      </c>
      <c r="C6" s="3">
        <v>43931</v>
      </c>
      <c r="D6" s="2" t="s">
        <v>12</v>
      </c>
      <c r="E6" s="2" t="s">
        <v>13</v>
      </c>
      <c r="F6" s="4">
        <v>2988001</v>
      </c>
      <c r="G6" s="4">
        <f t="shared" si="0"/>
        <v>1494000.5</v>
      </c>
      <c r="H6" s="4">
        <f t="shared" si="1"/>
        <v>500000</v>
      </c>
      <c r="I6" s="4">
        <f t="shared" si="2"/>
        <v>1994000.5</v>
      </c>
    </row>
    <row r="7" spans="1:9" x14ac:dyDescent="0.3">
      <c r="A7" s="1" t="s">
        <v>30</v>
      </c>
      <c r="B7" s="2" t="s">
        <v>14</v>
      </c>
      <c r="C7" s="3">
        <v>45084</v>
      </c>
      <c r="D7" s="2" t="s">
        <v>15</v>
      </c>
      <c r="E7" s="2" t="s">
        <v>16</v>
      </c>
      <c r="F7" s="4">
        <v>2988002</v>
      </c>
      <c r="G7" s="4">
        <f t="shared" si="0"/>
        <v>747000.5</v>
      </c>
      <c r="H7" s="4">
        <f t="shared" si="1"/>
        <v>400000</v>
      </c>
      <c r="I7" s="4">
        <f t="shared" si="2"/>
        <v>1147000.5</v>
      </c>
    </row>
    <row r="8" spans="1:9" x14ac:dyDescent="0.3">
      <c r="A8" s="1" t="s">
        <v>31</v>
      </c>
      <c r="B8" s="2" t="s">
        <v>17</v>
      </c>
      <c r="C8" s="3">
        <v>44685</v>
      </c>
      <c r="D8" s="2" t="s">
        <v>9</v>
      </c>
      <c r="E8" s="2" t="s">
        <v>18</v>
      </c>
      <c r="F8" s="4">
        <v>2988003</v>
      </c>
      <c r="G8" s="4">
        <f t="shared" si="0"/>
        <v>448200.45</v>
      </c>
      <c r="H8" s="4">
        <f t="shared" si="1"/>
        <v>250000</v>
      </c>
      <c r="I8" s="4">
        <f t="shared" si="2"/>
        <v>698200.45</v>
      </c>
    </row>
    <row r="9" spans="1:9" x14ac:dyDescent="0.3">
      <c r="A9" s="1" t="s">
        <v>32</v>
      </c>
      <c r="B9" s="2" t="s">
        <v>19</v>
      </c>
      <c r="C9" s="3">
        <v>43558</v>
      </c>
      <c r="D9" s="2" t="s">
        <v>12</v>
      </c>
      <c r="E9" s="2" t="s">
        <v>20</v>
      </c>
      <c r="F9" s="4">
        <v>2988004</v>
      </c>
      <c r="G9" s="4">
        <f t="shared" si="0"/>
        <v>1494002</v>
      </c>
      <c r="H9" s="4">
        <f t="shared" si="1"/>
        <v>500000</v>
      </c>
      <c r="I9" s="4">
        <f t="shared" si="2"/>
        <v>1994002</v>
      </c>
    </row>
    <row r="10" spans="1:9" x14ac:dyDescent="0.3">
      <c r="A10" s="1" t="s">
        <v>33</v>
      </c>
      <c r="B10" s="2" t="s">
        <v>21</v>
      </c>
      <c r="C10" s="3">
        <v>44550</v>
      </c>
      <c r="D10" s="2" t="s">
        <v>12</v>
      </c>
      <c r="E10" s="2" t="s">
        <v>13</v>
      </c>
      <c r="F10" s="4">
        <v>2988005</v>
      </c>
      <c r="G10" s="4">
        <f t="shared" si="0"/>
        <v>1494002.5</v>
      </c>
      <c r="H10" s="4">
        <f t="shared" si="1"/>
        <v>500000</v>
      </c>
      <c r="I10" s="4">
        <f t="shared" si="2"/>
        <v>1994002.5</v>
      </c>
    </row>
    <row r="11" spans="1:9" x14ac:dyDescent="0.3">
      <c r="A11" s="1" t="s">
        <v>34</v>
      </c>
      <c r="B11" s="2" t="s">
        <v>22</v>
      </c>
      <c r="C11" s="3">
        <v>44140</v>
      </c>
      <c r="D11" s="2" t="s">
        <v>9</v>
      </c>
      <c r="E11" s="2" t="s">
        <v>23</v>
      </c>
      <c r="F11" s="4">
        <v>2988006</v>
      </c>
      <c r="G11" s="4">
        <f t="shared" si="0"/>
        <v>448200.89999999997</v>
      </c>
      <c r="H11" s="4">
        <f t="shared" si="1"/>
        <v>250000</v>
      </c>
      <c r="I11" s="4">
        <f t="shared" si="2"/>
        <v>698200.89999999991</v>
      </c>
    </row>
    <row r="12" spans="1:9" x14ac:dyDescent="0.3">
      <c r="A12" s="1" t="s">
        <v>29</v>
      </c>
      <c r="B12" s="2" t="s">
        <v>24</v>
      </c>
      <c r="C12" s="3">
        <v>44935</v>
      </c>
      <c r="D12" s="2" t="s">
        <v>9</v>
      </c>
      <c r="E12" s="2" t="s">
        <v>13</v>
      </c>
      <c r="F12" s="4">
        <v>2988007</v>
      </c>
      <c r="G12" s="4">
        <f t="shared" si="0"/>
        <v>448201.05</v>
      </c>
      <c r="H12" s="4">
        <f t="shared" si="1"/>
        <v>250000</v>
      </c>
      <c r="I12" s="4">
        <f t="shared" si="2"/>
        <v>698201.05</v>
      </c>
    </row>
    <row r="13" spans="1:9" x14ac:dyDescent="0.3">
      <c r="A13" s="1" t="s">
        <v>30</v>
      </c>
      <c r="B13" s="2" t="s">
        <v>25</v>
      </c>
      <c r="C13" s="3">
        <v>44308</v>
      </c>
      <c r="D13" s="2" t="s">
        <v>12</v>
      </c>
      <c r="E13" s="2" t="s">
        <v>16</v>
      </c>
      <c r="F13" s="4">
        <v>2988008</v>
      </c>
      <c r="G13" s="4">
        <f t="shared" si="0"/>
        <v>1494004</v>
      </c>
      <c r="H13" s="4">
        <f t="shared" si="1"/>
        <v>500000</v>
      </c>
      <c r="I13" s="4">
        <f t="shared" si="2"/>
        <v>1994004</v>
      </c>
    </row>
    <row r="14" spans="1:9" x14ac:dyDescent="0.3">
      <c r="A14" s="1" t="s">
        <v>30</v>
      </c>
      <c r="B14" s="2" t="s">
        <v>35</v>
      </c>
      <c r="C14" s="3">
        <v>43954</v>
      </c>
      <c r="D14" s="2" t="s">
        <v>15</v>
      </c>
      <c r="E14" s="2" t="s">
        <v>16</v>
      </c>
      <c r="F14" s="4">
        <v>2988009</v>
      </c>
      <c r="G14" s="4">
        <f t="shared" si="0"/>
        <v>747002.25</v>
      </c>
      <c r="H14" s="4">
        <f t="shared" si="1"/>
        <v>400000</v>
      </c>
      <c r="I14" s="4">
        <f t="shared" si="2"/>
        <v>1147002.25</v>
      </c>
    </row>
    <row r="15" spans="1:9" x14ac:dyDescent="0.3">
      <c r="A15" s="1" t="s">
        <v>31</v>
      </c>
      <c r="B15" s="2" t="s">
        <v>36</v>
      </c>
      <c r="C15" s="3">
        <v>42510</v>
      </c>
      <c r="D15" s="2" t="s">
        <v>12</v>
      </c>
      <c r="E15" s="2" t="s">
        <v>18</v>
      </c>
      <c r="F15" s="4">
        <v>2988010</v>
      </c>
      <c r="G15" s="4">
        <f t="shared" si="0"/>
        <v>1494005</v>
      </c>
      <c r="H15" s="4">
        <f t="shared" si="1"/>
        <v>500000</v>
      </c>
      <c r="I15" s="4">
        <f t="shared" si="2"/>
        <v>1994005</v>
      </c>
    </row>
    <row r="16" spans="1:9" x14ac:dyDescent="0.3">
      <c r="A16" s="1" t="s">
        <v>37</v>
      </c>
      <c r="B16" s="2" t="s">
        <v>38</v>
      </c>
      <c r="C16" s="3">
        <v>43207</v>
      </c>
      <c r="D16" s="2" t="s">
        <v>15</v>
      </c>
      <c r="E16" s="2" t="s">
        <v>20</v>
      </c>
      <c r="F16" s="4">
        <v>2988011</v>
      </c>
      <c r="G16" s="4">
        <f t="shared" si="0"/>
        <v>747002.75</v>
      </c>
      <c r="H16" s="4">
        <f t="shared" si="1"/>
        <v>400000</v>
      </c>
      <c r="I16" s="4">
        <f t="shared" si="2"/>
        <v>1147002.75</v>
      </c>
    </row>
    <row r="17" spans="1:9" x14ac:dyDescent="0.3">
      <c r="A17" s="1" t="s">
        <v>39</v>
      </c>
      <c r="B17" s="2" t="s">
        <v>40</v>
      </c>
      <c r="C17" s="3">
        <v>44824</v>
      </c>
      <c r="D17" s="2" t="s">
        <v>12</v>
      </c>
      <c r="E17" s="2" t="s">
        <v>13</v>
      </c>
      <c r="F17" s="4">
        <v>2988012</v>
      </c>
      <c r="G17" s="4">
        <f t="shared" si="0"/>
        <v>1494006</v>
      </c>
      <c r="H17" s="4">
        <f t="shared" si="1"/>
        <v>500000</v>
      </c>
      <c r="I17" s="4">
        <f t="shared" si="2"/>
        <v>1994006</v>
      </c>
    </row>
    <row r="18" spans="1:9" x14ac:dyDescent="0.3">
      <c r="A18" s="1" t="s">
        <v>41</v>
      </c>
      <c r="B18" s="2" t="s">
        <v>42</v>
      </c>
      <c r="C18" s="3">
        <v>44320</v>
      </c>
      <c r="D18" s="2" t="s">
        <v>12</v>
      </c>
      <c r="E18" s="2" t="s">
        <v>23</v>
      </c>
      <c r="F18" s="4">
        <v>2988013</v>
      </c>
      <c r="G18" s="4">
        <f t="shared" si="0"/>
        <v>1494006.5</v>
      </c>
      <c r="H18" s="4">
        <f t="shared" si="1"/>
        <v>500000</v>
      </c>
      <c r="I18" s="4">
        <f t="shared" si="2"/>
        <v>1994006.5</v>
      </c>
    </row>
  </sheetData>
  <mergeCells count="1">
    <mergeCell ref="B2:I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ACB8B-D69E-46FE-92E1-7301909A7925}">
  <sheetPr codeName="Sheet6"/>
  <dimension ref="A2:J104"/>
  <sheetViews>
    <sheetView workbookViewId="0">
      <selection activeCell="F23" sqref="F23"/>
    </sheetView>
  </sheetViews>
  <sheetFormatPr defaultRowHeight="16.5" x14ac:dyDescent="0.3"/>
  <cols>
    <col min="3" max="3" width="5.25" bestFit="1" customWidth="1"/>
    <col min="4" max="4" width="34" bestFit="1" customWidth="1"/>
    <col min="6" max="6" width="21.375" bestFit="1" customWidth="1"/>
  </cols>
  <sheetData>
    <row r="2" spans="1:10" ht="41.25" x14ac:dyDescent="0.3">
      <c r="A2" s="29" t="s">
        <v>135</v>
      </c>
    </row>
    <row r="4" spans="1:10" x14ac:dyDescent="0.3">
      <c r="A4" s="30" t="s">
        <v>136</v>
      </c>
      <c r="B4" s="30" t="s">
        <v>137</v>
      </c>
      <c r="C4" s="30" t="s">
        <v>138</v>
      </c>
      <c r="D4" s="30" t="s">
        <v>139</v>
      </c>
      <c r="E4" s="30" t="s">
        <v>140</v>
      </c>
      <c r="F4" s="30" t="s">
        <v>141</v>
      </c>
      <c r="G4" s="30" t="s">
        <v>142</v>
      </c>
      <c r="H4" s="30" t="s">
        <v>143</v>
      </c>
      <c r="I4" s="30" t="s">
        <v>144</v>
      </c>
      <c r="J4" s="30" t="s">
        <v>145</v>
      </c>
    </row>
    <row r="5" spans="1:10" x14ac:dyDescent="0.3">
      <c r="A5" s="31" t="s">
        <v>146</v>
      </c>
      <c r="B5" s="31" t="s">
        <v>147</v>
      </c>
      <c r="C5" s="31" t="s">
        <v>148</v>
      </c>
      <c r="D5" s="31" t="s">
        <v>149</v>
      </c>
      <c r="E5" s="31" t="s">
        <v>150</v>
      </c>
      <c r="F5" s="31" t="s">
        <v>151</v>
      </c>
      <c r="G5" s="31" t="s">
        <v>152</v>
      </c>
      <c r="H5" s="32">
        <v>8</v>
      </c>
      <c r="I5" s="32">
        <v>15</v>
      </c>
      <c r="J5" s="33">
        <v>100000</v>
      </c>
    </row>
    <row r="6" spans="1:10" x14ac:dyDescent="0.3">
      <c r="A6" s="31" t="s">
        <v>153</v>
      </c>
      <c r="B6" s="31" t="s">
        <v>154</v>
      </c>
      <c r="C6" s="31" t="s">
        <v>148</v>
      </c>
      <c r="D6" s="31" t="s">
        <v>155</v>
      </c>
      <c r="E6" s="31" t="s">
        <v>156</v>
      </c>
      <c r="F6" s="31" t="s">
        <v>157</v>
      </c>
      <c r="G6" s="31" t="s">
        <v>158</v>
      </c>
      <c r="H6" s="32">
        <v>7</v>
      </c>
      <c r="I6" s="32">
        <v>10</v>
      </c>
      <c r="J6" s="33">
        <v>120000</v>
      </c>
    </row>
    <row r="7" spans="1:10" x14ac:dyDescent="0.3">
      <c r="A7" s="31" t="s">
        <v>159</v>
      </c>
      <c r="B7" s="31" t="s">
        <v>160</v>
      </c>
      <c r="C7" s="31" t="s">
        <v>148</v>
      </c>
      <c r="D7" s="31" t="s">
        <v>161</v>
      </c>
      <c r="E7" s="31" t="s">
        <v>162</v>
      </c>
      <c r="F7" s="31" t="s">
        <v>163</v>
      </c>
      <c r="G7" s="31" t="s">
        <v>164</v>
      </c>
      <c r="H7" s="32">
        <v>5</v>
      </c>
      <c r="I7" s="32">
        <v>10</v>
      </c>
      <c r="J7" s="33">
        <v>120000</v>
      </c>
    </row>
    <row r="8" spans="1:10" x14ac:dyDescent="0.3">
      <c r="A8" s="31" t="s">
        <v>159</v>
      </c>
      <c r="B8" s="31" t="s">
        <v>160</v>
      </c>
      <c r="C8" s="31" t="s">
        <v>148</v>
      </c>
      <c r="D8" s="31" t="s">
        <v>161</v>
      </c>
      <c r="E8" s="31" t="s">
        <v>165</v>
      </c>
      <c r="F8" s="31" t="s">
        <v>166</v>
      </c>
      <c r="G8" s="31" t="s">
        <v>167</v>
      </c>
      <c r="H8" s="32">
        <v>10</v>
      </c>
      <c r="I8" s="32">
        <v>15</v>
      </c>
      <c r="J8" s="33">
        <v>80000</v>
      </c>
    </row>
    <row r="9" spans="1:10" x14ac:dyDescent="0.3">
      <c r="A9" s="31" t="s">
        <v>159</v>
      </c>
      <c r="B9" s="31" t="s">
        <v>160</v>
      </c>
      <c r="C9" s="31" t="s">
        <v>148</v>
      </c>
      <c r="D9" s="31" t="s">
        <v>161</v>
      </c>
      <c r="E9" s="31" t="s">
        <v>162</v>
      </c>
      <c r="F9" s="31" t="s">
        <v>168</v>
      </c>
      <c r="G9" s="31" t="s">
        <v>169</v>
      </c>
      <c r="H9" s="32">
        <v>8</v>
      </c>
      <c r="I9" s="32">
        <v>10</v>
      </c>
      <c r="J9" s="33">
        <v>130000</v>
      </c>
    </row>
    <row r="10" spans="1:10" x14ac:dyDescent="0.3">
      <c r="A10" s="31" t="s">
        <v>159</v>
      </c>
      <c r="B10" s="31" t="s">
        <v>160</v>
      </c>
      <c r="C10" s="31" t="s">
        <v>148</v>
      </c>
      <c r="D10" s="31" t="s">
        <v>161</v>
      </c>
      <c r="E10" s="31" t="s">
        <v>162</v>
      </c>
      <c r="F10" s="31" t="s">
        <v>170</v>
      </c>
      <c r="G10" s="31" t="s">
        <v>171</v>
      </c>
      <c r="H10" s="32">
        <v>8</v>
      </c>
      <c r="I10" s="32">
        <v>10</v>
      </c>
      <c r="J10" s="33">
        <v>120000</v>
      </c>
    </row>
    <row r="11" spans="1:10" x14ac:dyDescent="0.3">
      <c r="A11" s="31" t="s">
        <v>159</v>
      </c>
      <c r="B11" s="31" t="s">
        <v>160</v>
      </c>
      <c r="C11" s="31" t="s">
        <v>148</v>
      </c>
      <c r="D11" s="31" t="s">
        <v>161</v>
      </c>
      <c r="E11" s="31" t="s">
        <v>150</v>
      </c>
      <c r="F11" s="31" t="s">
        <v>172</v>
      </c>
      <c r="G11" s="31" t="s">
        <v>152</v>
      </c>
      <c r="H11" s="32">
        <v>8</v>
      </c>
      <c r="I11" s="32">
        <v>15</v>
      </c>
      <c r="J11" s="33">
        <v>90000</v>
      </c>
    </row>
    <row r="12" spans="1:10" x14ac:dyDescent="0.3">
      <c r="A12" s="31" t="s">
        <v>159</v>
      </c>
      <c r="B12" s="31" t="s">
        <v>160</v>
      </c>
      <c r="C12" s="31" t="s">
        <v>148</v>
      </c>
      <c r="D12" s="31" t="s">
        <v>161</v>
      </c>
      <c r="E12" s="31" t="s">
        <v>165</v>
      </c>
      <c r="F12" s="31" t="s">
        <v>173</v>
      </c>
      <c r="G12" s="31" t="s">
        <v>167</v>
      </c>
      <c r="H12" s="32">
        <v>10</v>
      </c>
      <c r="I12" s="32">
        <v>20</v>
      </c>
      <c r="J12" s="33">
        <v>70000</v>
      </c>
    </row>
    <row r="13" spans="1:10" x14ac:dyDescent="0.3">
      <c r="A13" s="31" t="s">
        <v>159</v>
      </c>
      <c r="B13" s="31" t="s">
        <v>160</v>
      </c>
      <c r="C13" s="31" t="s">
        <v>148</v>
      </c>
      <c r="D13" s="31" t="s">
        <v>161</v>
      </c>
      <c r="E13" s="31" t="s">
        <v>156</v>
      </c>
      <c r="F13" s="31" t="s">
        <v>174</v>
      </c>
      <c r="G13" s="31" t="s">
        <v>175</v>
      </c>
      <c r="H13" s="32">
        <v>12</v>
      </c>
      <c r="I13" s="32">
        <v>10</v>
      </c>
      <c r="J13" s="33">
        <v>150000</v>
      </c>
    </row>
    <row r="14" spans="1:10" x14ac:dyDescent="0.3">
      <c r="A14" s="31" t="s">
        <v>159</v>
      </c>
      <c r="B14" s="31" t="s">
        <v>160</v>
      </c>
      <c r="C14" s="31" t="s">
        <v>148</v>
      </c>
      <c r="D14" s="31" t="s">
        <v>161</v>
      </c>
      <c r="E14" s="31" t="s">
        <v>162</v>
      </c>
      <c r="F14" s="31" t="s">
        <v>176</v>
      </c>
      <c r="G14" s="31" t="s">
        <v>177</v>
      </c>
      <c r="H14" s="32">
        <v>6</v>
      </c>
      <c r="I14" s="32">
        <v>10</v>
      </c>
      <c r="J14" s="33">
        <v>120000</v>
      </c>
    </row>
    <row r="15" spans="1:10" x14ac:dyDescent="0.3">
      <c r="A15" s="31" t="s">
        <v>159</v>
      </c>
      <c r="B15" s="31" t="s">
        <v>160</v>
      </c>
      <c r="C15" s="31" t="s">
        <v>148</v>
      </c>
      <c r="D15" s="31" t="s">
        <v>161</v>
      </c>
      <c r="E15" s="31" t="s">
        <v>150</v>
      </c>
      <c r="F15" s="31" t="s">
        <v>151</v>
      </c>
      <c r="G15" s="31" t="s">
        <v>152</v>
      </c>
      <c r="H15" s="32">
        <v>8</v>
      </c>
      <c r="I15" s="32">
        <v>15</v>
      </c>
      <c r="J15" s="33">
        <v>100000</v>
      </c>
    </row>
    <row r="16" spans="1:10" x14ac:dyDescent="0.3">
      <c r="A16" s="31" t="s">
        <v>159</v>
      </c>
      <c r="B16" s="31" t="s">
        <v>160</v>
      </c>
      <c r="C16" s="31" t="s">
        <v>148</v>
      </c>
      <c r="D16" s="31" t="s">
        <v>161</v>
      </c>
      <c r="E16" s="31" t="s">
        <v>156</v>
      </c>
      <c r="F16" s="31" t="s">
        <v>178</v>
      </c>
      <c r="G16" s="31" t="s">
        <v>167</v>
      </c>
      <c r="H16" s="32">
        <v>10</v>
      </c>
      <c r="I16" s="32">
        <v>20</v>
      </c>
      <c r="J16" s="33">
        <v>60000</v>
      </c>
    </row>
    <row r="17" spans="1:10" x14ac:dyDescent="0.3">
      <c r="A17" s="31" t="s">
        <v>179</v>
      </c>
      <c r="B17" s="31" t="s">
        <v>180</v>
      </c>
      <c r="C17" s="31" t="s">
        <v>148</v>
      </c>
      <c r="D17" s="31" t="s">
        <v>181</v>
      </c>
      <c r="E17" s="31" t="s">
        <v>165</v>
      </c>
      <c r="F17" s="31" t="s">
        <v>182</v>
      </c>
      <c r="G17" s="31" t="s">
        <v>183</v>
      </c>
      <c r="H17" s="32">
        <v>7</v>
      </c>
      <c r="I17" s="32">
        <v>20</v>
      </c>
      <c r="J17" s="33">
        <v>65000</v>
      </c>
    </row>
    <row r="18" spans="1:10" x14ac:dyDescent="0.3">
      <c r="A18" s="31" t="s">
        <v>179</v>
      </c>
      <c r="B18" s="31" t="s">
        <v>180</v>
      </c>
      <c r="C18" s="31" t="s">
        <v>148</v>
      </c>
      <c r="D18" s="31" t="s">
        <v>181</v>
      </c>
      <c r="E18" s="31" t="s">
        <v>165</v>
      </c>
      <c r="F18" s="31" t="s">
        <v>166</v>
      </c>
      <c r="G18" s="31" t="s">
        <v>167</v>
      </c>
      <c r="H18" s="32">
        <v>10</v>
      </c>
      <c r="I18" s="32">
        <v>15</v>
      </c>
      <c r="J18" s="33">
        <v>80000</v>
      </c>
    </row>
    <row r="19" spans="1:10" x14ac:dyDescent="0.3">
      <c r="A19" s="31" t="s">
        <v>179</v>
      </c>
      <c r="B19" s="31" t="s">
        <v>180</v>
      </c>
      <c r="C19" s="31" t="s">
        <v>148</v>
      </c>
      <c r="D19" s="31" t="s">
        <v>181</v>
      </c>
      <c r="E19" s="31" t="s">
        <v>156</v>
      </c>
      <c r="F19" s="31" t="s">
        <v>157</v>
      </c>
      <c r="G19" s="31" t="s">
        <v>158</v>
      </c>
      <c r="H19" s="32">
        <v>7</v>
      </c>
      <c r="I19" s="32">
        <v>10</v>
      </c>
      <c r="J19" s="33">
        <v>120000</v>
      </c>
    </row>
    <row r="20" spans="1:10" x14ac:dyDescent="0.3">
      <c r="A20" s="31" t="s">
        <v>179</v>
      </c>
      <c r="B20" s="31" t="s">
        <v>180</v>
      </c>
      <c r="C20" s="31" t="s">
        <v>148</v>
      </c>
      <c r="D20" s="31" t="s">
        <v>181</v>
      </c>
      <c r="E20" s="31" t="s">
        <v>165</v>
      </c>
      <c r="F20" s="31" t="s">
        <v>166</v>
      </c>
      <c r="G20" s="31" t="s">
        <v>167</v>
      </c>
      <c r="H20" s="32">
        <v>10</v>
      </c>
      <c r="I20" s="32">
        <v>15</v>
      </c>
      <c r="J20" s="33">
        <v>80000</v>
      </c>
    </row>
    <row r="21" spans="1:10" x14ac:dyDescent="0.3">
      <c r="A21" s="31" t="s">
        <v>179</v>
      </c>
      <c r="B21" s="31" t="s">
        <v>180</v>
      </c>
      <c r="C21" s="31" t="s">
        <v>148</v>
      </c>
      <c r="D21" s="31" t="s">
        <v>181</v>
      </c>
      <c r="E21" s="31" t="s">
        <v>162</v>
      </c>
      <c r="F21" s="31" t="s">
        <v>168</v>
      </c>
      <c r="G21" s="31" t="s">
        <v>169</v>
      </c>
      <c r="H21" s="32">
        <v>8</v>
      </c>
      <c r="I21" s="32">
        <v>10</v>
      </c>
      <c r="J21" s="33">
        <v>130000</v>
      </c>
    </row>
    <row r="22" spans="1:10" x14ac:dyDescent="0.3">
      <c r="A22" s="31" t="s">
        <v>179</v>
      </c>
      <c r="B22" s="31" t="s">
        <v>180</v>
      </c>
      <c r="C22" s="31" t="s">
        <v>148</v>
      </c>
      <c r="D22" s="31" t="s">
        <v>181</v>
      </c>
      <c r="E22" s="31" t="s">
        <v>162</v>
      </c>
      <c r="F22" s="31" t="s">
        <v>170</v>
      </c>
      <c r="G22" s="31" t="s">
        <v>171</v>
      </c>
      <c r="H22" s="32">
        <v>8</v>
      </c>
      <c r="I22" s="32">
        <v>10</v>
      </c>
      <c r="J22" s="33">
        <v>120000</v>
      </c>
    </row>
    <row r="23" spans="1:10" x14ac:dyDescent="0.3">
      <c r="A23" s="31" t="s">
        <v>179</v>
      </c>
      <c r="B23" s="31" t="s">
        <v>180</v>
      </c>
      <c r="C23" s="31" t="s">
        <v>148</v>
      </c>
      <c r="D23" s="31" t="s">
        <v>181</v>
      </c>
      <c r="E23" s="31" t="s">
        <v>150</v>
      </c>
      <c r="F23" s="31" t="s">
        <v>172</v>
      </c>
      <c r="G23" s="31" t="s">
        <v>152</v>
      </c>
      <c r="H23" s="32">
        <v>8</v>
      </c>
      <c r="I23" s="32">
        <v>15</v>
      </c>
      <c r="J23" s="33">
        <v>90000</v>
      </c>
    </row>
    <row r="24" spans="1:10" x14ac:dyDescent="0.3">
      <c r="A24" s="31" t="s">
        <v>179</v>
      </c>
      <c r="B24" s="31" t="s">
        <v>180</v>
      </c>
      <c r="C24" s="31" t="s">
        <v>148</v>
      </c>
      <c r="D24" s="31" t="s">
        <v>181</v>
      </c>
      <c r="E24" s="31" t="s">
        <v>165</v>
      </c>
      <c r="F24" s="31" t="s">
        <v>166</v>
      </c>
      <c r="G24" s="31" t="s">
        <v>167</v>
      </c>
      <c r="H24" s="32">
        <v>10</v>
      </c>
      <c r="I24" s="32">
        <v>15</v>
      </c>
      <c r="J24" s="33">
        <v>80000</v>
      </c>
    </row>
    <row r="25" spans="1:10" x14ac:dyDescent="0.3">
      <c r="A25" s="31" t="s">
        <v>184</v>
      </c>
      <c r="B25" s="31" t="s">
        <v>185</v>
      </c>
      <c r="C25" s="31" t="s">
        <v>186</v>
      </c>
      <c r="D25" s="31" t="s">
        <v>187</v>
      </c>
      <c r="E25" s="31" t="s">
        <v>165</v>
      </c>
      <c r="F25" s="31" t="s">
        <v>173</v>
      </c>
      <c r="G25" s="31" t="s">
        <v>167</v>
      </c>
      <c r="H25" s="32">
        <v>10</v>
      </c>
      <c r="I25" s="32">
        <v>20</v>
      </c>
      <c r="J25" s="33">
        <v>70000</v>
      </c>
    </row>
    <row r="26" spans="1:10" x14ac:dyDescent="0.3">
      <c r="A26" s="31" t="s">
        <v>184</v>
      </c>
      <c r="B26" s="31" t="s">
        <v>185</v>
      </c>
      <c r="C26" s="31" t="s">
        <v>186</v>
      </c>
      <c r="D26" s="31" t="s">
        <v>187</v>
      </c>
      <c r="E26" s="31" t="s">
        <v>165</v>
      </c>
      <c r="F26" s="31" t="s">
        <v>166</v>
      </c>
      <c r="G26" s="31" t="s">
        <v>167</v>
      </c>
      <c r="H26" s="32">
        <v>10</v>
      </c>
      <c r="I26" s="32">
        <v>15</v>
      </c>
      <c r="J26" s="33">
        <v>80000</v>
      </c>
    </row>
    <row r="27" spans="1:10" x14ac:dyDescent="0.3">
      <c r="A27" s="31" t="s">
        <v>184</v>
      </c>
      <c r="B27" s="31" t="s">
        <v>185</v>
      </c>
      <c r="C27" s="31" t="s">
        <v>186</v>
      </c>
      <c r="D27" s="31" t="s">
        <v>187</v>
      </c>
      <c r="E27" s="31" t="s">
        <v>165</v>
      </c>
      <c r="F27" s="31" t="s">
        <v>182</v>
      </c>
      <c r="G27" s="31" t="s">
        <v>183</v>
      </c>
      <c r="H27" s="32">
        <v>7</v>
      </c>
      <c r="I27" s="32">
        <v>20</v>
      </c>
      <c r="J27" s="33">
        <v>65000</v>
      </c>
    </row>
    <row r="28" spans="1:10" x14ac:dyDescent="0.3">
      <c r="A28" s="31" t="s">
        <v>184</v>
      </c>
      <c r="B28" s="31" t="s">
        <v>185</v>
      </c>
      <c r="C28" s="31" t="s">
        <v>186</v>
      </c>
      <c r="D28" s="31" t="s">
        <v>187</v>
      </c>
      <c r="E28" s="31" t="s">
        <v>165</v>
      </c>
      <c r="F28" s="31" t="s">
        <v>166</v>
      </c>
      <c r="G28" s="31" t="s">
        <v>167</v>
      </c>
      <c r="H28" s="32">
        <v>10</v>
      </c>
      <c r="I28" s="32">
        <v>15</v>
      </c>
      <c r="J28" s="33">
        <v>80000</v>
      </c>
    </row>
    <row r="29" spans="1:10" x14ac:dyDescent="0.3">
      <c r="A29" s="31" t="s">
        <v>184</v>
      </c>
      <c r="B29" s="31" t="s">
        <v>185</v>
      </c>
      <c r="C29" s="31" t="s">
        <v>186</v>
      </c>
      <c r="D29" s="31" t="s">
        <v>187</v>
      </c>
      <c r="E29" s="31" t="s">
        <v>162</v>
      </c>
      <c r="F29" s="31" t="s">
        <v>168</v>
      </c>
      <c r="G29" s="31" t="s">
        <v>169</v>
      </c>
      <c r="H29" s="32">
        <v>8</v>
      </c>
      <c r="I29" s="32">
        <v>10</v>
      </c>
      <c r="J29" s="33">
        <v>130000</v>
      </c>
    </row>
    <row r="30" spans="1:10" x14ac:dyDescent="0.3">
      <c r="A30" s="31" t="s">
        <v>188</v>
      </c>
      <c r="B30" s="31" t="s">
        <v>189</v>
      </c>
      <c r="C30" s="31" t="s">
        <v>148</v>
      </c>
      <c r="D30" s="31" t="s">
        <v>190</v>
      </c>
      <c r="E30" s="31" t="s">
        <v>165</v>
      </c>
      <c r="F30" s="31" t="s">
        <v>166</v>
      </c>
      <c r="G30" s="31" t="s">
        <v>167</v>
      </c>
      <c r="H30" s="32">
        <v>10</v>
      </c>
      <c r="I30" s="32">
        <v>15</v>
      </c>
      <c r="J30" s="33">
        <v>80000</v>
      </c>
    </row>
    <row r="31" spans="1:10" x14ac:dyDescent="0.3">
      <c r="A31" s="31" t="s">
        <v>188</v>
      </c>
      <c r="B31" s="31" t="s">
        <v>189</v>
      </c>
      <c r="C31" s="31" t="s">
        <v>148</v>
      </c>
      <c r="D31" s="31" t="s">
        <v>190</v>
      </c>
      <c r="E31" s="31" t="s">
        <v>165</v>
      </c>
      <c r="F31" s="31" t="s">
        <v>173</v>
      </c>
      <c r="G31" s="31" t="s">
        <v>167</v>
      </c>
      <c r="H31" s="32">
        <v>10</v>
      </c>
      <c r="I31" s="32">
        <v>20</v>
      </c>
      <c r="J31" s="33">
        <v>70000</v>
      </c>
    </row>
    <row r="32" spans="1:10" x14ac:dyDescent="0.3">
      <c r="A32" s="31" t="s">
        <v>188</v>
      </c>
      <c r="B32" s="31" t="s">
        <v>189</v>
      </c>
      <c r="C32" s="31" t="s">
        <v>148</v>
      </c>
      <c r="D32" s="31" t="s">
        <v>190</v>
      </c>
      <c r="E32" s="31" t="s">
        <v>156</v>
      </c>
      <c r="F32" s="31" t="s">
        <v>191</v>
      </c>
      <c r="G32" s="31" t="s">
        <v>167</v>
      </c>
      <c r="H32" s="32">
        <v>10</v>
      </c>
      <c r="I32" s="32">
        <v>20</v>
      </c>
      <c r="J32" s="33">
        <v>85000</v>
      </c>
    </row>
    <row r="33" spans="1:10" x14ac:dyDescent="0.3">
      <c r="A33" s="31" t="s">
        <v>188</v>
      </c>
      <c r="B33" s="31" t="s">
        <v>189</v>
      </c>
      <c r="C33" s="31" t="s">
        <v>148</v>
      </c>
      <c r="D33" s="31" t="s">
        <v>190</v>
      </c>
      <c r="E33" s="31" t="s">
        <v>162</v>
      </c>
      <c r="F33" s="31" t="s">
        <v>170</v>
      </c>
      <c r="G33" s="31" t="s">
        <v>171</v>
      </c>
      <c r="H33" s="32">
        <v>8</v>
      </c>
      <c r="I33" s="32">
        <v>10</v>
      </c>
      <c r="J33" s="33">
        <v>120000</v>
      </c>
    </row>
    <row r="34" spans="1:10" x14ac:dyDescent="0.3">
      <c r="A34" s="31" t="s">
        <v>188</v>
      </c>
      <c r="B34" s="31" t="s">
        <v>189</v>
      </c>
      <c r="C34" s="31" t="s">
        <v>148</v>
      </c>
      <c r="D34" s="31" t="s">
        <v>190</v>
      </c>
      <c r="E34" s="31" t="s">
        <v>156</v>
      </c>
      <c r="F34" s="31" t="s">
        <v>178</v>
      </c>
      <c r="G34" s="31" t="s">
        <v>167</v>
      </c>
      <c r="H34" s="32">
        <v>10</v>
      </c>
      <c r="I34" s="32">
        <v>20</v>
      </c>
      <c r="J34" s="33">
        <v>60000</v>
      </c>
    </row>
    <row r="35" spans="1:10" x14ac:dyDescent="0.3">
      <c r="A35" s="31" t="s">
        <v>188</v>
      </c>
      <c r="B35" s="31" t="s">
        <v>189</v>
      </c>
      <c r="C35" s="31" t="s">
        <v>148</v>
      </c>
      <c r="D35" s="31" t="s">
        <v>190</v>
      </c>
      <c r="E35" s="31" t="s">
        <v>165</v>
      </c>
      <c r="F35" s="31" t="s">
        <v>166</v>
      </c>
      <c r="G35" s="31" t="s">
        <v>167</v>
      </c>
      <c r="H35" s="32">
        <v>10</v>
      </c>
      <c r="I35" s="32">
        <v>15</v>
      </c>
      <c r="J35" s="33">
        <v>80000</v>
      </c>
    </row>
    <row r="36" spans="1:10" x14ac:dyDescent="0.3">
      <c r="A36" s="31" t="s">
        <v>188</v>
      </c>
      <c r="B36" s="31" t="s">
        <v>189</v>
      </c>
      <c r="C36" s="31" t="s">
        <v>148</v>
      </c>
      <c r="D36" s="31" t="s">
        <v>190</v>
      </c>
      <c r="E36" s="31" t="s">
        <v>156</v>
      </c>
      <c r="F36" s="31" t="s">
        <v>191</v>
      </c>
      <c r="G36" s="31" t="s">
        <v>167</v>
      </c>
      <c r="H36" s="32">
        <v>10</v>
      </c>
      <c r="I36" s="32">
        <v>20</v>
      </c>
      <c r="J36" s="33">
        <v>85000</v>
      </c>
    </row>
    <row r="37" spans="1:10" x14ac:dyDescent="0.3">
      <c r="A37" s="31" t="s">
        <v>188</v>
      </c>
      <c r="B37" s="31" t="s">
        <v>189</v>
      </c>
      <c r="C37" s="31" t="s">
        <v>148</v>
      </c>
      <c r="D37" s="31" t="s">
        <v>190</v>
      </c>
      <c r="E37" s="31" t="s">
        <v>165</v>
      </c>
      <c r="F37" s="31" t="s">
        <v>182</v>
      </c>
      <c r="G37" s="31" t="s">
        <v>183</v>
      </c>
      <c r="H37" s="32">
        <v>7</v>
      </c>
      <c r="I37" s="32">
        <v>20</v>
      </c>
      <c r="J37" s="33">
        <v>65000</v>
      </c>
    </row>
    <row r="38" spans="1:10" x14ac:dyDescent="0.3">
      <c r="A38" s="31" t="s">
        <v>188</v>
      </c>
      <c r="B38" s="31" t="s">
        <v>189</v>
      </c>
      <c r="C38" s="31" t="s">
        <v>148</v>
      </c>
      <c r="D38" s="31" t="s">
        <v>190</v>
      </c>
      <c r="E38" s="31" t="s">
        <v>156</v>
      </c>
      <c r="F38" s="31" t="s">
        <v>178</v>
      </c>
      <c r="G38" s="31" t="s">
        <v>167</v>
      </c>
      <c r="H38" s="32">
        <v>10</v>
      </c>
      <c r="I38" s="32">
        <v>20</v>
      </c>
      <c r="J38" s="33">
        <v>60000</v>
      </c>
    </row>
    <row r="39" spans="1:10" x14ac:dyDescent="0.3">
      <c r="A39" s="31" t="s">
        <v>192</v>
      </c>
      <c r="B39" s="31" t="s">
        <v>193</v>
      </c>
      <c r="C39" s="31" t="s">
        <v>148</v>
      </c>
      <c r="D39" s="31" t="s">
        <v>194</v>
      </c>
      <c r="E39" s="31" t="s">
        <v>150</v>
      </c>
      <c r="F39" s="31" t="s">
        <v>172</v>
      </c>
      <c r="G39" s="31" t="s">
        <v>152</v>
      </c>
      <c r="H39" s="32">
        <v>8</v>
      </c>
      <c r="I39" s="32">
        <v>15</v>
      </c>
      <c r="J39" s="33">
        <v>90000</v>
      </c>
    </row>
    <row r="40" spans="1:10" x14ac:dyDescent="0.3">
      <c r="A40" s="31" t="s">
        <v>192</v>
      </c>
      <c r="B40" s="31" t="s">
        <v>193</v>
      </c>
      <c r="C40" s="31" t="s">
        <v>148</v>
      </c>
      <c r="D40" s="31" t="s">
        <v>194</v>
      </c>
      <c r="E40" s="31" t="s">
        <v>165</v>
      </c>
      <c r="F40" s="31" t="s">
        <v>173</v>
      </c>
      <c r="G40" s="31" t="s">
        <v>167</v>
      </c>
      <c r="H40" s="32">
        <v>10</v>
      </c>
      <c r="I40" s="32">
        <v>20</v>
      </c>
      <c r="J40" s="33">
        <v>70000</v>
      </c>
    </row>
    <row r="41" spans="1:10" x14ac:dyDescent="0.3">
      <c r="A41" s="31" t="s">
        <v>192</v>
      </c>
      <c r="B41" s="31" t="s">
        <v>193</v>
      </c>
      <c r="C41" s="31" t="s">
        <v>148</v>
      </c>
      <c r="D41" s="31" t="s">
        <v>194</v>
      </c>
      <c r="E41" s="31" t="s">
        <v>165</v>
      </c>
      <c r="F41" s="31" t="s">
        <v>173</v>
      </c>
      <c r="G41" s="31" t="s">
        <v>167</v>
      </c>
      <c r="H41" s="32">
        <v>10</v>
      </c>
      <c r="I41" s="32">
        <v>20</v>
      </c>
      <c r="J41" s="33">
        <v>70000</v>
      </c>
    </row>
    <row r="42" spans="1:10" x14ac:dyDescent="0.3">
      <c r="A42" s="31" t="s">
        <v>192</v>
      </c>
      <c r="B42" s="31" t="s">
        <v>193</v>
      </c>
      <c r="C42" s="31" t="s">
        <v>148</v>
      </c>
      <c r="D42" s="31" t="s">
        <v>194</v>
      </c>
      <c r="E42" s="31" t="s">
        <v>156</v>
      </c>
      <c r="F42" s="31" t="s">
        <v>191</v>
      </c>
      <c r="G42" s="31" t="s">
        <v>167</v>
      </c>
      <c r="H42" s="32">
        <v>10</v>
      </c>
      <c r="I42" s="32">
        <v>20</v>
      </c>
      <c r="J42" s="33">
        <v>85000</v>
      </c>
    </row>
    <row r="43" spans="1:10" x14ac:dyDescent="0.3">
      <c r="A43" s="31" t="s">
        <v>195</v>
      </c>
      <c r="B43" s="31" t="s">
        <v>196</v>
      </c>
      <c r="C43" s="31" t="s">
        <v>186</v>
      </c>
      <c r="D43" s="31" t="s">
        <v>197</v>
      </c>
      <c r="E43" s="31" t="s">
        <v>156</v>
      </c>
      <c r="F43" s="31" t="s">
        <v>191</v>
      </c>
      <c r="G43" s="31" t="s">
        <v>167</v>
      </c>
      <c r="H43" s="32">
        <v>10</v>
      </c>
      <c r="I43" s="32">
        <v>20</v>
      </c>
      <c r="J43" s="33">
        <v>85000</v>
      </c>
    </row>
    <row r="44" spans="1:10" x14ac:dyDescent="0.3">
      <c r="A44" s="31" t="s">
        <v>195</v>
      </c>
      <c r="B44" s="31" t="s">
        <v>196</v>
      </c>
      <c r="C44" s="31" t="s">
        <v>186</v>
      </c>
      <c r="D44" s="31" t="s">
        <v>197</v>
      </c>
      <c r="E44" s="31" t="s">
        <v>165</v>
      </c>
      <c r="F44" s="31" t="s">
        <v>173</v>
      </c>
      <c r="G44" s="31" t="s">
        <v>167</v>
      </c>
      <c r="H44" s="32">
        <v>10</v>
      </c>
      <c r="I44" s="32">
        <v>20</v>
      </c>
      <c r="J44" s="33">
        <v>70000</v>
      </c>
    </row>
    <row r="45" spans="1:10" x14ac:dyDescent="0.3">
      <c r="A45" s="31" t="s">
        <v>195</v>
      </c>
      <c r="B45" s="31" t="s">
        <v>196</v>
      </c>
      <c r="C45" s="31" t="s">
        <v>186</v>
      </c>
      <c r="D45" s="31" t="s">
        <v>197</v>
      </c>
      <c r="E45" s="31" t="s">
        <v>156</v>
      </c>
      <c r="F45" s="31" t="s">
        <v>191</v>
      </c>
      <c r="G45" s="31" t="s">
        <v>167</v>
      </c>
      <c r="H45" s="32">
        <v>10</v>
      </c>
      <c r="I45" s="32">
        <v>20</v>
      </c>
      <c r="J45" s="33">
        <v>85000</v>
      </c>
    </row>
    <row r="46" spans="1:10" x14ac:dyDescent="0.3">
      <c r="A46" s="31" t="s">
        <v>195</v>
      </c>
      <c r="B46" s="31" t="s">
        <v>196</v>
      </c>
      <c r="C46" s="31" t="s">
        <v>186</v>
      </c>
      <c r="D46" s="31" t="s">
        <v>197</v>
      </c>
      <c r="E46" s="31" t="s">
        <v>156</v>
      </c>
      <c r="F46" s="31" t="s">
        <v>191</v>
      </c>
      <c r="G46" s="31" t="s">
        <v>167</v>
      </c>
      <c r="H46" s="32">
        <v>10</v>
      </c>
      <c r="I46" s="32">
        <v>20</v>
      </c>
      <c r="J46" s="33">
        <v>85000</v>
      </c>
    </row>
    <row r="47" spans="1:10" x14ac:dyDescent="0.3">
      <c r="A47" s="31" t="s">
        <v>195</v>
      </c>
      <c r="B47" s="31" t="s">
        <v>196</v>
      </c>
      <c r="C47" s="31" t="s">
        <v>186</v>
      </c>
      <c r="D47" s="31" t="s">
        <v>197</v>
      </c>
      <c r="E47" s="31" t="s">
        <v>162</v>
      </c>
      <c r="F47" s="31" t="s">
        <v>170</v>
      </c>
      <c r="G47" s="31" t="s">
        <v>171</v>
      </c>
      <c r="H47" s="32">
        <v>8</v>
      </c>
      <c r="I47" s="32">
        <v>10</v>
      </c>
      <c r="J47" s="33">
        <v>120000</v>
      </c>
    </row>
    <row r="48" spans="1:10" x14ac:dyDescent="0.3">
      <c r="A48" s="31" t="s">
        <v>195</v>
      </c>
      <c r="B48" s="31" t="s">
        <v>196</v>
      </c>
      <c r="C48" s="31" t="s">
        <v>186</v>
      </c>
      <c r="D48" s="31" t="s">
        <v>197</v>
      </c>
      <c r="E48" s="31" t="s">
        <v>162</v>
      </c>
      <c r="F48" s="31" t="s">
        <v>168</v>
      </c>
      <c r="G48" s="31" t="s">
        <v>169</v>
      </c>
      <c r="H48" s="32">
        <v>8</v>
      </c>
      <c r="I48" s="32">
        <v>10</v>
      </c>
      <c r="J48" s="33">
        <v>130000</v>
      </c>
    </row>
    <row r="49" spans="1:10" x14ac:dyDescent="0.3">
      <c r="A49" s="31" t="s">
        <v>195</v>
      </c>
      <c r="B49" s="31" t="s">
        <v>196</v>
      </c>
      <c r="C49" s="31" t="s">
        <v>186</v>
      </c>
      <c r="D49" s="31" t="s">
        <v>197</v>
      </c>
      <c r="E49" s="31" t="s">
        <v>162</v>
      </c>
      <c r="F49" s="31" t="s">
        <v>163</v>
      </c>
      <c r="G49" s="31" t="s">
        <v>164</v>
      </c>
      <c r="H49" s="32">
        <v>5</v>
      </c>
      <c r="I49" s="32">
        <v>10</v>
      </c>
      <c r="J49" s="33">
        <v>120000</v>
      </c>
    </row>
    <row r="50" spans="1:10" x14ac:dyDescent="0.3">
      <c r="A50" s="31" t="s">
        <v>198</v>
      </c>
      <c r="B50" s="31" t="s">
        <v>199</v>
      </c>
      <c r="C50" s="31" t="s">
        <v>186</v>
      </c>
      <c r="D50" s="31" t="s">
        <v>200</v>
      </c>
      <c r="E50" s="31" t="s">
        <v>165</v>
      </c>
      <c r="F50" s="31" t="s">
        <v>182</v>
      </c>
      <c r="G50" s="31" t="s">
        <v>183</v>
      </c>
      <c r="H50" s="32">
        <v>7</v>
      </c>
      <c r="I50" s="32">
        <v>20</v>
      </c>
      <c r="J50" s="33">
        <v>65000</v>
      </c>
    </row>
    <row r="51" spans="1:10" x14ac:dyDescent="0.3">
      <c r="A51" s="31" t="s">
        <v>198</v>
      </c>
      <c r="B51" s="31" t="s">
        <v>199</v>
      </c>
      <c r="C51" s="31" t="s">
        <v>186</v>
      </c>
      <c r="D51" s="31" t="s">
        <v>200</v>
      </c>
      <c r="E51" s="31" t="s">
        <v>156</v>
      </c>
      <c r="F51" s="31" t="s">
        <v>174</v>
      </c>
      <c r="G51" s="31" t="s">
        <v>175</v>
      </c>
      <c r="H51" s="32">
        <v>12</v>
      </c>
      <c r="I51" s="32">
        <v>10</v>
      </c>
      <c r="J51" s="33">
        <v>150000</v>
      </c>
    </row>
    <row r="52" spans="1:10" x14ac:dyDescent="0.3">
      <c r="A52" s="31" t="s">
        <v>198</v>
      </c>
      <c r="B52" s="31" t="s">
        <v>199</v>
      </c>
      <c r="C52" s="31" t="s">
        <v>186</v>
      </c>
      <c r="D52" s="31" t="s">
        <v>200</v>
      </c>
      <c r="E52" s="31" t="s">
        <v>150</v>
      </c>
      <c r="F52" s="31" t="s">
        <v>172</v>
      </c>
      <c r="G52" s="31" t="s">
        <v>152</v>
      </c>
      <c r="H52" s="32">
        <v>8</v>
      </c>
      <c r="I52" s="32">
        <v>15</v>
      </c>
      <c r="J52" s="33">
        <v>90000</v>
      </c>
    </row>
    <row r="53" spans="1:10" x14ac:dyDescent="0.3">
      <c r="A53" s="31" t="s">
        <v>198</v>
      </c>
      <c r="B53" s="31" t="s">
        <v>199</v>
      </c>
      <c r="C53" s="31" t="s">
        <v>186</v>
      </c>
      <c r="D53" s="31" t="s">
        <v>200</v>
      </c>
      <c r="E53" s="31" t="s">
        <v>165</v>
      </c>
      <c r="F53" s="31" t="s">
        <v>166</v>
      </c>
      <c r="G53" s="31" t="s">
        <v>167</v>
      </c>
      <c r="H53" s="32">
        <v>10</v>
      </c>
      <c r="I53" s="32">
        <v>15</v>
      </c>
      <c r="J53" s="33">
        <v>80000</v>
      </c>
    </row>
    <row r="54" spans="1:10" x14ac:dyDescent="0.3">
      <c r="A54" s="31" t="s">
        <v>198</v>
      </c>
      <c r="B54" s="31" t="s">
        <v>199</v>
      </c>
      <c r="C54" s="31" t="s">
        <v>186</v>
      </c>
      <c r="D54" s="31" t="s">
        <v>200</v>
      </c>
      <c r="E54" s="31" t="s">
        <v>162</v>
      </c>
      <c r="F54" s="31" t="s">
        <v>176</v>
      </c>
      <c r="G54" s="31" t="s">
        <v>177</v>
      </c>
      <c r="H54" s="32">
        <v>6</v>
      </c>
      <c r="I54" s="32">
        <v>10</v>
      </c>
      <c r="J54" s="33">
        <v>120000</v>
      </c>
    </row>
    <row r="55" spans="1:10" x14ac:dyDescent="0.3">
      <c r="A55" s="31" t="s">
        <v>198</v>
      </c>
      <c r="B55" s="31" t="s">
        <v>199</v>
      </c>
      <c r="C55" s="31" t="s">
        <v>186</v>
      </c>
      <c r="D55" s="31" t="s">
        <v>200</v>
      </c>
      <c r="E55" s="31" t="s">
        <v>162</v>
      </c>
      <c r="F55" s="31" t="s">
        <v>176</v>
      </c>
      <c r="G55" s="31" t="s">
        <v>177</v>
      </c>
      <c r="H55" s="32">
        <v>6</v>
      </c>
      <c r="I55" s="32">
        <v>10</v>
      </c>
      <c r="J55" s="33">
        <v>120000</v>
      </c>
    </row>
    <row r="56" spans="1:10" x14ac:dyDescent="0.3">
      <c r="A56" s="31" t="s">
        <v>198</v>
      </c>
      <c r="B56" s="31" t="s">
        <v>199</v>
      </c>
      <c r="C56" s="31" t="s">
        <v>186</v>
      </c>
      <c r="D56" s="31" t="s">
        <v>200</v>
      </c>
      <c r="E56" s="31" t="s">
        <v>156</v>
      </c>
      <c r="F56" s="31" t="s">
        <v>191</v>
      </c>
      <c r="G56" s="31" t="s">
        <v>167</v>
      </c>
      <c r="H56" s="32">
        <v>10</v>
      </c>
      <c r="I56" s="32">
        <v>20</v>
      </c>
      <c r="J56" s="33">
        <v>85000</v>
      </c>
    </row>
    <row r="57" spans="1:10" x14ac:dyDescent="0.3">
      <c r="A57" s="31" t="s">
        <v>198</v>
      </c>
      <c r="B57" s="31" t="s">
        <v>199</v>
      </c>
      <c r="C57" s="31" t="s">
        <v>186</v>
      </c>
      <c r="D57" s="31" t="s">
        <v>200</v>
      </c>
      <c r="E57" s="31" t="s">
        <v>162</v>
      </c>
      <c r="F57" s="31" t="s">
        <v>176</v>
      </c>
      <c r="G57" s="31" t="s">
        <v>177</v>
      </c>
      <c r="H57" s="32">
        <v>6</v>
      </c>
      <c r="I57" s="32">
        <v>10</v>
      </c>
      <c r="J57" s="33">
        <v>120000</v>
      </c>
    </row>
    <row r="58" spans="1:10" x14ac:dyDescent="0.3">
      <c r="A58" s="31" t="s">
        <v>201</v>
      </c>
      <c r="B58" s="31" t="s">
        <v>202</v>
      </c>
      <c r="C58" s="31" t="s">
        <v>148</v>
      </c>
      <c r="D58" s="31" t="s">
        <v>203</v>
      </c>
      <c r="E58" s="31" t="s">
        <v>156</v>
      </c>
      <c r="F58" s="31" t="s">
        <v>191</v>
      </c>
      <c r="G58" s="31" t="s">
        <v>167</v>
      </c>
      <c r="H58" s="32">
        <v>10</v>
      </c>
      <c r="I58" s="32">
        <v>20</v>
      </c>
      <c r="J58" s="33">
        <v>85000</v>
      </c>
    </row>
    <row r="59" spans="1:10" x14ac:dyDescent="0.3">
      <c r="A59" s="31" t="s">
        <v>201</v>
      </c>
      <c r="B59" s="31" t="s">
        <v>202</v>
      </c>
      <c r="C59" s="31" t="s">
        <v>148</v>
      </c>
      <c r="D59" s="31" t="s">
        <v>203</v>
      </c>
      <c r="E59" s="31" t="s">
        <v>162</v>
      </c>
      <c r="F59" s="31" t="s">
        <v>170</v>
      </c>
      <c r="G59" s="31" t="s">
        <v>171</v>
      </c>
      <c r="H59" s="32">
        <v>8</v>
      </c>
      <c r="I59" s="32">
        <v>10</v>
      </c>
      <c r="J59" s="33">
        <v>120000</v>
      </c>
    </row>
    <row r="60" spans="1:10" x14ac:dyDescent="0.3">
      <c r="A60" s="31" t="s">
        <v>201</v>
      </c>
      <c r="B60" s="31" t="s">
        <v>202</v>
      </c>
      <c r="C60" s="31" t="s">
        <v>148</v>
      </c>
      <c r="D60" s="31" t="s">
        <v>203</v>
      </c>
      <c r="E60" s="31" t="s">
        <v>165</v>
      </c>
      <c r="F60" s="31" t="s">
        <v>166</v>
      </c>
      <c r="G60" s="31" t="s">
        <v>167</v>
      </c>
      <c r="H60" s="32">
        <v>10</v>
      </c>
      <c r="I60" s="32">
        <v>15</v>
      </c>
      <c r="J60" s="33">
        <v>80000</v>
      </c>
    </row>
    <row r="61" spans="1:10" x14ac:dyDescent="0.3">
      <c r="A61" s="31" t="s">
        <v>201</v>
      </c>
      <c r="B61" s="31" t="s">
        <v>202</v>
      </c>
      <c r="C61" s="31" t="s">
        <v>148</v>
      </c>
      <c r="D61" s="31" t="s">
        <v>203</v>
      </c>
      <c r="E61" s="31" t="s">
        <v>156</v>
      </c>
      <c r="F61" s="31" t="s">
        <v>191</v>
      </c>
      <c r="G61" s="31" t="s">
        <v>167</v>
      </c>
      <c r="H61" s="32">
        <v>10</v>
      </c>
      <c r="I61" s="32">
        <v>20</v>
      </c>
      <c r="J61" s="33">
        <v>85000</v>
      </c>
    </row>
    <row r="62" spans="1:10" x14ac:dyDescent="0.3">
      <c r="A62" s="31" t="s">
        <v>201</v>
      </c>
      <c r="B62" s="31" t="s">
        <v>202</v>
      </c>
      <c r="C62" s="31" t="s">
        <v>148</v>
      </c>
      <c r="D62" s="31" t="s">
        <v>203</v>
      </c>
      <c r="E62" s="31" t="s">
        <v>156</v>
      </c>
      <c r="F62" s="31" t="s">
        <v>157</v>
      </c>
      <c r="G62" s="31" t="s">
        <v>158</v>
      </c>
      <c r="H62" s="32">
        <v>7</v>
      </c>
      <c r="I62" s="32">
        <v>10</v>
      </c>
      <c r="J62" s="33">
        <v>120000</v>
      </c>
    </row>
    <row r="63" spans="1:10" x14ac:dyDescent="0.3">
      <c r="A63" s="31" t="s">
        <v>201</v>
      </c>
      <c r="B63" s="31" t="s">
        <v>202</v>
      </c>
      <c r="C63" s="31" t="s">
        <v>148</v>
      </c>
      <c r="D63" s="31" t="s">
        <v>203</v>
      </c>
      <c r="E63" s="31" t="s">
        <v>162</v>
      </c>
      <c r="F63" s="31" t="s">
        <v>176</v>
      </c>
      <c r="G63" s="31" t="s">
        <v>177</v>
      </c>
      <c r="H63" s="32">
        <v>6</v>
      </c>
      <c r="I63" s="32">
        <v>10</v>
      </c>
      <c r="J63" s="33">
        <v>120000</v>
      </c>
    </row>
    <row r="64" spans="1:10" x14ac:dyDescent="0.3">
      <c r="A64" s="31" t="s">
        <v>204</v>
      </c>
      <c r="B64" s="31" t="s">
        <v>205</v>
      </c>
      <c r="C64" s="31" t="s">
        <v>186</v>
      </c>
      <c r="D64" s="31" t="s">
        <v>206</v>
      </c>
      <c r="E64" s="31" t="s">
        <v>162</v>
      </c>
      <c r="F64" s="31" t="s">
        <v>176</v>
      </c>
      <c r="G64" s="31" t="s">
        <v>177</v>
      </c>
      <c r="H64" s="32">
        <v>6</v>
      </c>
      <c r="I64" s="32">
        <v>10</v>
      </c>
      <c r="J64" s="33">
        <v>120000</v>
      </c>
    </row>
    <row r="65" spans="1:10" x14ac:dyDescent="0.3">
      <c r="A65" s="31" t="s">
        <v>207</v>
      </c>
      <c r="B65" s="31" t="s">
        <v>208</v>
      </c>
      <c r="C65" s="31" t="s">
        <v>186</v>
      </c>
      <c r="D65" s="31" t="s">
        <v>209</v>
      </c>
      <c r="E65" s="31" t="s">
        <v>162</v>
      </c>
      <c r="F65" s="31" t="s">
        <v>176</v>
      </c>
      <c r="G65" s="31" t="s">
        <v>177</v>
      </c>
      <c r="H65" s="32">
        <v>6</v>
      </c>
      <c r="I65" s="32">
        <v>10</v>
      </c>
      <c r="J65" s="33">
        <v>120000</v>
      </c>
    </row>
    <row r="66" spans="1:10" x14ac:dyDescent="0.3">
      <c r="A66" s="31" t="s">
        <v>210</v>
      </c>
      <c r="B66" s="31" t="s">
        <v>211</v>
      </c>
      <c r="C66" s="31" t="s">
        <v>186</v>
      </c>
      <c r="D66" s="31" t="s">
        <v>212</v>
      </c>
      <c r="E66" s="31" t="s">
        <v>162</v>
      </c>
      <c r="F66" s="31" t="s">
        <v>163</v>
      </c>
      <c r="G66" s="31" t="s">
        <v>164</v>
      </c>
      <c r="H66" s="32">
        <v>5</v>
      </c>
      <c r="I66" s="32">
        <v>10</v>
      </c>
      <c r="J66" s="33">
        <v>120000</v>
      </c>
    </row>
    <row r="67" spans="1:10" x14ac:dyDescent="0.3">
      <c r="A67" s="31" t="s">
        <v>210</v>
      </c>
      <c r="B67" s="31" t="s">
        <v>211</v>
      </c>
      <c r="C67" s="31" t="s">
        <v>186</v>
      </c>
      <c r="D67" s="31" t="s">
        <v>212</v>
      </c>
      <c r="E67" s="31" t="s">
        <v>162</v>
      </c>
      <c r="F67" s="31" t="s">
        <v>163</v>
      </c>
      <c r="G67" s="31" t="s">
        <v>164</v>
      </c>
      <c r="H67" s="32">
        <v>5</v>
      </c>
      <c r="I67" s="32">
        <v>10</v>
      </c>
      <c r="J67" s="33">
        <v>120000</v>
      </c>
    </row>
    <row r="68" spans="1:10" x14ac:dyDescent="0.3">
      <c r="A68" s="31" t="s">
        <v>210</v>
      </c>
      <c r="B68" s="31" t="s">
        <v>211</v>
      </c>
      <c r="C68" s="31" t="s">
        <v>186</v>
      </c>
      <c r="D68" s="31" t="s">
        <v>212</v>
      </c>
      <c r="E68" s="31" t="s">
        <v>165</v>
      </c>
      <c r="F68" s="31" t="s">
        <v>173</v>
      </c>
      <c r="G68" s="31" t="s">
        <v>167</v>
      </c>
      <c r="H68" s="32">
        <v>10</v>
      </c>
      <c r="I68" s="32">
        <v>20</v>
      </c>
      <c r="J68" s="33">
        <v>70000</v>
      </c>
    </row>
    <row r="69" spans="1:10" x14ac:dyDescent="0.3">
      <c r="A69" s="31" t="s">
        <v>210</v>
      </c>
      <c r="B69" s="31" t="s">
        <v>211</v>
      </c>
      <c r="C69" s="31" t="s">
        <v>186</v>
      </c>
      <c r="D69" s="31" t="s">
        <v>212</v>
      </c>
      <c r="E69" s="31" t="s">
        <v>165</v>
      </c>
      <c r="F69" s="31" t="s">
        <v>173</v>
      </c>
      <c r="G69" s="31" t="s">
        <v>167</v>
      </c>
      <c r="H69" s="32">
        <v>10</v>
      </c>
      <c r="I69" s="32">
        <v>20</v>
      </c>
      <c r="J69" s="33">
        <v>70000</v>
      </c>
    </row>
    <row r="70" spans="1:10" x14ac:dyDescent="0.3">
      <c r="A70" s="31" t="s">
        <v>210</v>
      </c>
      <c r="B70" s="31" t="s">
        <v>211</v>
      </c>
      <c r="C70" s="31" t="s">
        <v>186</v>
      </c>
      <c r="D70" s="31" t="s">
        <v>212</v>
      </c>
      <c r="E70" s="31" t="s">
        <v>162</v>
      </c>
      <c r="F70" s="31" t="s">
        <v>170</v>
      </c>
      <c r="G70" s="31" t="s">
        <v>171</v>
      </c>
      <c r="H70" s="32">
        <v>8</v>
      </c>
      <c r="I70" s="32">
        <v>10</v>
      </c>
      <c r="J70" s="33">
        <v>120000</v>
      </c>
    </row>
    <row r="71" spans="1:10" x14ac:dyDescent="0.3">
      <c r="A71" s="31" t="s">
        <v>213</v>
      </c>
      <c r="B71" s="31" t="s">
        <v>214</v>
      </c>
      <c r="C71" s="31" t="s">
        <v>148</v>
      </c>
      <c r="D71" s="31" t="s">
        <v>215</v>
      </c>
      <c r="E71" s="31" t="s">
        <v>150</v>
      </c>
      <c r="F71" s="31" t="s">
        <v>151</v>
      </c>
      <c r="G71" s="31" t="s">
        <v>152</v>
      </c>
      <c r="H71" s="32">
        <v>8</v>
      </c>
      <c r="I71" s="32">
        <v>15</v>
      </c>
      <c r="J71" s="33">
        <v>100000</v>
      </c>
    </row>
    <row r="72" spans="1:10" x14ac:dyDescent="0.3">
      <c r="A72" s="31" t="s">
        <v>213</v>
      </c>
      <c r="B72" s="31" t="s">
        <v>214</v>
      </c>
      <c r="C72" s="31" t="s">
        <v>148</v>
      </c>
      <c r="D72" s="31" t="s">
        <v>215</v>
      </c>
      <c r="E72" s="31" t="s">
        <v>150</v>
      </c>
      <c r="F72" s="31" t="s">
        <v>172</v>
      </c>
      <c r="G72" s="31" t="s">
        <v>152</v>
      </c>
      <c r="H72" s="32">
        <v>8</v>
      </c>
      <c r="I72" s="32">
        <v>15</v>
      </c>
      <c r="J72" s="33">
        <v>90000</v>
      </c>
    </row>
    <row r="73" spans="1:10" x14ac:dyDescent="0.3">
      <c r="A73" s="31" t="s">
        <v>213</v>
      </c>
      <c r="B73" s="31" t="s">
        <v>214</v>
      </c>
      <c r="C73" s="31" t="s">
        <v>148</v>
      </c>
      <c r="D73" s="31" t="s">
        <v>215</v>
      </c>
      <c r="E73" s="31" t="s">
        <v>162</v>
      </c>
      <c r="F73" s="31" t="s">
        <v>170</v>
      </c>
      <c r="G73" s="31" t="s">
        <v>171</v>
      </c>
      <c r="H73" s="32">
        <v>8</v>
      </c>
      <c r="I73" s="32">
        <v>10</v>
      </c>
      <c r="J73" s="33">
        <v>120000</v>
      </c>
    </row>
    <row r="74" spans="1:10" x14ac:dyDescent="0.3">
      <c r="A74" s="31" t="s">
        <v>213</v>
      </c>
      <c r="B74" s="31" t="s">
        <v>214</v>
      </c>
      <c r="C74" s="31" t="s">
        <v>148</v>
      </c>
      <c r="D74" s="31" t="s">
        <v>215</v>
      </c>
      <c r="E74" s="31" t="s">
        <v>156</v>
      </c>
      <c r="F74" s="31" t="s">
        <v>191</v>
      </c>
      <c r="G74" s="31" t="s">
        <v>167</v>
      </c>
      <c r="H74" s="32">
        <v>10</v>
      </c>
      <c r="I74" s="32">
        <v>20</v>
      </c>
      <c r="J74" s="33">
        <v>85000</v>
      </c>
    </row>
    <row r="75" spans="1:10" x14ac:dyDescent="0.3">
      <c r="A75" s="31" t="s">
        <v>216</v>
      </c>
      <c r="B75" s="31" t="s">
        <v>217</v>
      </c>
      <c r="C75" s="31" t="s">
        <v>186</v>
      </c>
      <c r="D75" s="31" t="s">
        <v>218</v>
      </c>
      <c r="E75" s="31" t="s">
        <v>162</v>
      </c>
      <c r="F75" s="31" t="s">
        <v>168</v>
      </c>
      <c r="G75" s="31" t="s">
        <v>169</v>
      </c>
      <c r="H75" s="32">
        <v>8</v>
      </c>
      <c r="I75" s="32">
        <v>10</v>
      </c>
      <c r="J75" s="33">
        <v>130000</v>
      </c>
    </row>
    <row r="76" spans="1:10" x14ac:dyDescent="0.3">
      <c r="A76" s="31" t="s">
        <v>216</v>
      </c>
      <c r="B76" s="31" t="s">
        <v>217</v>
      </c>
      <c r="C76" s="31" t="s">
        <v>186</v>
      </c>
      <c r="D76" s="31" t="s">
        <v>218</v>
      </c>
      <c r="E76" s="31" t="s">
        <v>156</v>
      </c>
      <c r="F76" s="31" t="s">
        <v>157</v>
      </c>
      <c r="G76" s="31" t="s">
        <v>158</v>
      </c>
      <c r="H76" s="32">
        <v>7</v>
      </c>
      <c r="I76" s="32">
        <v>10</v>
      </c>
      <c r="J76" s="33">
        <v>120000</v>
      </c>
    </row>
    <row r="77" spans="1:10" x14ac:dyDescent="0.3">
      <c r="A77" s="31" t="s">
        <v>219</v>
      </c>
      <c r="B77" s="31" t="s">
        <v>220</v>
      </c>
      <c r="C77" s="31" t="s">
        <v>186</v>
      </c>
      <c r="D77" s="31" t="s">
        <v>221</v>
      </c>
      <c r="E77" s="31" t="s">
        <v>165</v>
      </c>
      <c r="F77" s="31" t="s">
        <v>173</v>
      </c>
      <c r="G77" s="31" t="s">
        <v>167</v>
      </c>
      <c r="H77" s="32">
        <v>10</v>
      </c>
      <c r="I77" s="32">
        <v>20</v>
      </c>
      <c r="J77" s="33">
        <v>70000</v>
      </c>
    </row>
    <row r="78" spans="1:10" x14ac:dyDescent="0.3">
      <c r="A78" s="31" t="s">
        <v>219</v>
      </c>
      <c r="B78" s="31" t="s">
        <v>220</v>
      </c>
      <c r="C78" s="31" t="s">
        <v>186</v>
      </c>
      <c r="D78" s="31" t="s">
        <v>221</v>
      </c>
      <c r="E78" s="31" t="s">
        <v>165</v>
      </c>
      <c r="F78" s="31" t="s">
        <v>182</v>
      </c>
      <c r="G78" s="31" t="s">
        <v>183</v>
      </c>
      <c r="H78" s="32">
        <v>7</v>
      </c>
      <c r="I78" s="32">
        <v>20</v>
      </c>
      <c r="J78" s="33">
        <v>65000</v>
      </c>
    </row>
    <row r="79" spans="1:10" x14ac:dyDescent="0.3">
      <c r="A79" s="31" t="s">
        <v>222</v>
      </c>
      <c r="B79" s="31" t="s">
        <v>223</v>
      </c>
      <c r="C79" s="31" t="s">
        <v>148</v>
      </c>
      <c r="D79" s="31" t="s">
        <v>224</v>
      </c>
      <c r="E79" s="31" t="s">
        <v>156</v>
      </c>
      <c r="F79" s="31" t="s">
        <v>178</v>
      </c>
      <c r="G79" s="31" t="s">
        <v>167</v>
      </c>
      <c r="H79" s="32">
        <v>10</v>
      </c>
      <c r="I79" s="32">
        <v>20</v>
      </c>
      <c r="J79" s="33">
        <v>60000</v>
      </c>
    </row>
    <row r="80" spans="1:10" x14ac:dyDescent="0.3">
      <c r="A80" s="31" t="s">
        <v>225</v>
      </c>
      <c r="B80" s="31" t="s">
        <v>226</v>
      </c>
      <c r="C80" s="31" t="s">
        <v>148</v>
      </c>
      <c r="D80" s="31" t="s">
        <v>227</v>
      </c>
      <c r="E80" s="31" t="s">
        <v>156</v>
      </c>
      <c r="F80" s="31" t="s">
        <v>191</v>
      </c>
      <c r="G80" s="31" t="s">
        <v>167</v>
      </c>
      <c r="H80" s="32">
        <v>10</v>
      </c>
      <c r="I80" s="32">
        <v>20</v>
      </c>
      <c r="J80" s="33">
        <v>85000</v>
      </c>
    </row>
    <row r="81" spans="1:10" x14ac:dyDescent="0.3">
      <c r="A81" s="31" t="s">
        <v>228</v>
      </c>
      <c r="B81" s="31" t="s">
        <v>229</v>
      </c>
      <c r="C81" s="31" t="s">
        <v>148</v>
      </c>
      <c r="D81" s="31" t="s">
        <v>230</v>
      </c>
      <c r="E81" s="31" t="s">
        <v>150</v>
      </c>
      <c r="F81" s="31" t="s">
        <v>172</v>
      </c>
      <c r="G81" s="31" t="s">
        <v>152</v>
      </c>
      <c r="H81" s="32">
        <v>8</v>
      </c>
      <c r="I81" s="32">
        <v>15</v>
      </c>
      <c r="J81" s="33">
        <v>90000</v>
      </c>
    </row>
    <row r="82" spans="1:10" x14ac:dyDescent="0.3">
      <c r="A82" s="31" t="s">
        <v>228</v>
      </c>
      <c r="B82" s="31" t="s">
        <v>229</v>
      </c>
      <c r="C82" s="31" t="s">
        <v>148</v>
      </c>
      <c r="D82" s="31" t="s">
        <v>230</v>
      </c>
      <c r="E82" s="31" t="s">
        <v>162</v>
      </c>
      <c r="F82" s="31" t="s">
        <v>176</v>
      </c>
      <c r="G82" s="31" t="s">
        <v>177</v>
      </c>
      <c r="H82" s="32">
        <v>6</v>
      </c>
      <c r="I82" s="32">
        <v>10</v>
      </c>
      <c r="J82" s="33">
        <v>120000</v>
      </c>
    </row>
    <row r="83" spans="1:10" x14ac:dyDescent="0.3">
      <c r="A83" s="31" t="s">
        <v>231</v>
      </c>
      <c r="B83" s="31" t="s">
        <v>232</v>
      </c>
      <c r="C83" s="31" t="s">
        <v>148</v>
      </c>
      <c r="D83" s="31" t="s">
        <v>233</v>
      </c>
      <c r="E83" s="31" t="s">
        <v>156</v>
      </c>
      <c r="F83" s="31" t="s">
        <v>174</v>
      </c>
      <c r="G83" s="31" t="s">
        <v>175</v>
      </c>
      <c r="H83" s="32">
        <v>12</v>
      </c>
      <c r="I83" s="32">
        <v>10</v>
      </c>
      <c r="J83" s="33">
        <v>150000</v>
      </c>
    </row>
    <row r="84" spans="1:10" x14ac:dyDescent="0.3">
      <c r="A84" s="31" t="s">
        <v>231</v>
      </c>
      <c r="B84" s="31" t="s">
        <v>232</v>
      </c>
      <c r="C84" s="31" t="s">
        <v>148</v>
      </c>
      <c r="D84" s="31" t="s">
        <v>233</v>
      </c>
      <c r="E84" s="31" t="s">
        <v>162</v>
      </c>
      <c r="F84" s="31" t="s">
        <v>168</v>
      </c>
      <c r="G84" s="31" t="s">
        <v>169</v>
      </c>
      <c r="H84" s="32">
        <v>8</v>
      </c>
      <c r="I84" s="32">
        <v>10</v>
      </c>
      <c r="J84" s="33">
        <v>130000</v>
      </c>
    </row>
    <row r="85" spans="1:10" x14ac:dyDescent="0.3">
      <c r="A85" s="31" t="s">
        <v>234</v>
      </c>
      <c r="B85" s="31" t="s">
        <v>235</v>
      </c>
      <c r="C85" s="31" t="s">
        <v>148</v>
      </c>
      <c r="D85" s="31" t="s">
        <v>236</v>
      </c>
      <c r="E85" s="31" t="s">
        <v>165</v>
      </c>
      <c r="F85" s="31" t="s">
        <v>182</v>
      </c>
      <c r="G85" s="31" t="s">
        <v>183</v>
      </c>
      <c r="H85" s="32">
        <v>7</v>
      </c>
      <c r="I85" s="32">
        <v>20</v>
      </c>
      <c r="J85" s="33">
        <v>65000</v>
      </c>
    </row>
    <row r="86" spans="1:10" x14ac:dyDescent="0.3">
      <c r="A86" s="31" t="s">
        <v>234</v>
      </c>
      <c r="B86" s="31" t="s">
        <v>235</v>
      </c>
      <c r="C86" s="31" t="s">
        <v>148</v>
      </c>
      <c r="D86" s="31" t="s">
        <v>236</v>
      </c>
      <c r="E86" s="31" t="s">
        <v>165</v>
      </c>
      <c r="F86" s="31" t="s">
        <v>166</v>
      </c>
      <c r="G86" s="31" t="s">
        <v>167</v>
      </c>
      <c r="H86" s="32">
        <v>10</v>
      </c>
      <c r="I86" s="32">
        <v>15</v>
      </c>
      <c r="J86" s="33">
        <v>80000</v>
      </c>
    </row>
    <row r="87" spans="1:10" x14ac:dyDescent="0.3">
      <c r="A87" s="31" t="s">
        <v>237</v>
      </c>
      <c r="B87" s="31" t="s">
        <v>238</v>
      </c>
      <c r="C87" s="31" t="s">
        <v>186</v>
      </c>
      <c r="D87" s="31" t="s">
        <v>239</v>
      </c>
      <c r="E87" s="31" t="s">
        <v>156</v>
      </c>
      <c r="F87" s="31" t="s">
        <v>178</v>
      </c>
      <c r="G87" s="31" t="s">
        <v>167</v>
      </c>
      <c r="H87" s="32">
        <v>10</v>
      </c>
      <c r="I87" s="32">
        <v>20</v>
      </c>
      <c r="J87" s="33">
        <v>60000</v>
      </c>
    </row>
    <row r="88" spans="1:10" x14ac:dyDescent="0.3">
      <c r="A88" s="31" t="s">
        <v>237</v>
      </c>
      <c r="B88" s="31" t="s">
        <v>238</v>
      </c>
      <c r="C88" s="31" t="s">
        <v>186</v>
      </c>
      <c r="D88" s="31" t="s">
        <v>239</v>
      </c>
      <c r="E88" s="31" t="s">
        <v>165</v>
      </c>
      <c r="F88" s="31" t="s">
        <v>166</v>
      </c>
      <c r="G88" s="31" t="s">
        <v>167</v>
      </c>
      <c r="H88" s="32">
        <v>10</v>
      </c>
      <c r="I88" s="32">
        <v>15</v>
      </c>
      <c r="J88" s="33">
        <v>80000</v>
      </c>
    </row>
    <row r="89" spans="1:10" x14ac:dyDescent="0.3">
      <c r="A89" s="31" t="s">
        <v>240</v>
      </c>
      <c r="B89" s="31" t="s">
        <v>241</v>
      </c>
      <c r="C89" s="31" t="s">
        <v>186</v>
      </c>
      <c r="D89" s="31" t="s">
        <v>242</v>
      </c>
      <c r="E89" s="31" t="s">
        <v>165</v>
      </c>
      <c r="F89" s="31" t="s">
        <v>173</v>
      </c>
      <c r="G89" s="31" t="s">
        <v>167</v>
      </c>
      <c r="H89" s="32">
        <v>10</v>
      </c>
      <c r="I89" s="32">
        <v>20</v>
      </c>
      <c r="J89" s="33">
        <v>70000</v>
      </c>
    </row>
    <row r="90" spans="1:10" x14ac:dyDescent="0.3">
      <c r="A90" s="31" t="s">
        <v>240</v>
      </c>
      <c r="B90" s="31" t="s">
        <v>241</v>
      </c>
      <c r="C90" s="31" t="s">
        <v>186</v>
      </c>
      <c r="D90" s="31" t="s">
        <v>242</v>
      </c>
      <c r="E90" s="31" t="s">
        <v>156</v>
      </c>
      <c r="F90" s="31" t="s">
        <v>174</v>
      </c>
      <c r="G90" s="31" t="s">
        <v>175</v>
      </c>
      <c r="H90" s="32">
        <v>12</v>
      </c>
      <c r="I90" s="32">
        <v>10</v>
      </c>
      <c r="J90" s="33">
        <v>150000</v>
      </c>
    </row>
    <row r="91" spans="1:10" x14ac:dyDescent="0.3">
      <c r="A91" s="31" t="s">
        <v>240</v>
      </c>
      <c r="B91" s="31" t="s">
        <v>241</v>
      </c>
      <c r="C91" s="31" t="s">
        <v>186</v>
      </c>
      <c r="D91" s="31" t="s">
        <v>242</v>
      </c>
      <c r="E91" s="31" t="s">
        <v>156</v>
      </c>
      <c r="F91" s="31" t="s">
        <v>191</v>
      </c>
      <c r="G91" s="31" t="s">
        <v>167</v>
      </c>
      <c r="H91" s="32">
        <v>10</v>
      </c>
      <c r="I91" s="32">
        <v>20</v>
      </c>
      <c r="J91" s="33">
        <v>85000</v>
      </c>
    </row>
    <row r="92" spans="1:10" x14ac:dyDescent="0.3">
      <c r="A92" s="31" t="s">
        <v>240</v>
      </c>
      <c r="B92" s="31" t="s">
        <v>241</v>
      </c>
      <c r="C92" s="31" t="s">
        <v>186</v>
      </c>
      <c r="D92" s="31" t="s">
        <v>242</v>
      </c>
      <c r="E92" s="31" t="s">
        <v>165</v>
      </c>
      <c r="F92" s="31" t="s">
        <v>166</v>
      </c>
      <c r="G92" s="31" t="s">
        <v>167</v>
      </c>
      <c r="H92" s="32">
        <v>10</v>
      </c>
      <c r="I92" s="32">
        <v>15</v>
      </c>
      <c r="J92" s="33">
        <v>80000</v>
      </c>
    </row>
    <row r="93" spans="1:10" x14ac:dyDescent="0.3">
      <c r="A93" s="31" t="s">
        <v>243</v>
      </c>
      <c r="B93" s="31" t="s">
        <v>244</v>
      </c>
      <c r="C93" s="31" t="s">
        <v>148</v>
      </c>
      <c r="D93" s="31" t="s">
        <v>245</v>
      </c>
      <c r="E93" s="31" t="s">
        <v>165</v>
      </c>
      <c r="F93" s="31" t="s">
        <v>173</v>
      </c>
      <c r="G93" s="31" t="s">
        <v>167</v>
      </c>
      <c r="H93" s="32">
        <v>10</v>
      </c>
      <c r="I93" s="32">
        <v>20</v>
      </c>
      <c r="J93" s="33">
        <v>70000</v>
      </c>
    </row>
    <row r="94" spans="1:10" x14ac:dyDescent="0.3">
      <c r="A94" s="31" t="s">
        <v>243</v>
      </c>
      <c r="B94" s="31" t="s">
        <v>244</v>
      </c>
      <c r="C94" s="31" t="s">
        <v>148</v>
      </c>
      <c r="D94" s="31" t="s">
        <v>245</v>
      </c>
      <c r="E94" s="31" t="s">
        <v>150</v>
      </c>
      <c r="F94" s="31" t="s">
        <v>151</v>
      </c>
      <c r="G94" s="31" t="s">
        <v>152</v>
      </c>
      <c r="H94" s="32">
        <v>8</v>
      </c>
      <c r="I94" s="32">
        <v>15</v>
      </c>
      <c r="J94" s="33">
        <v>100000</v>
      </c>
    </row>
    <row r="95" spans="1:10" x14ac:dyDescent="0.3">
      <c r="A95" s="31" t="s">
        <v>246</v>
      </c>
      <c r="B95" s="31" t="s">
        <v>247</v>
      </c>
      <c r="C95" s="31" t="s">
        <v>148</v>
      </c>
      <c r="D95" s="31" t="s">
        <v>248</v>
      </c>
      <c r="E95" s="31" t="s">
        <v>165</v>
      </c>
      <c r="F95" s="31" t="s">
        <v>173</v>
      </c>
      <c r="G95" s="31" t="s">
        <v>167</v>
      </c>
      <c r="H95" s="32">
        <v>10</v>
      </c>
      <c r="I95" s="32">
        <v>20</v>
      </c>
      <c r="J95" s="33">
        <v>70000</v>
      </c>
    </row>
    <row r="96" spans="1:10" x14ac:dyDescent="0.3">
      <c r="A96" s="31" t="s">
        <v>246</v>
      </c>
      <c r="B96" s="31" t="s">
        <v>247</v>
      </c>
      <c r="C96" s="31" t="s">
        <v>148</v>
      </c>
      <c r="D96" s="31" t="s">
        <v>248</v>
      </c>
      <c r="E96" s="31" t="s">
        <v>156</v>
      </c>
      <c r="F96" s="31" t="s">
        <v>191</v>
      </c>
      <c r="G96" s="31" t="s">
        <v>167</v>
      </c>
      <c r="H96" s="32">
        <v>10</v>
      </c>
      <c r="I96" s="32">
        <v>20</v>
      </c>
      <c r="J96" s="33">
        <v>85000</v>
      </c>
    </row>
    <row r="97" spans="1:10" x14ac:dyDescent="0.3">
      <c r="A97" s="31" t="s">
        <v>249</v>
      </c>
      <c r="B97" s="31" t="s">
        <v>250</v>
      </c>
      <c r="C97" s="31" t="s">
        <v>148</v>
      </c>
      <c r="D97" s="31" t="s">
        <v>251</v>
      </c>
      <c r="E97" s="31" t="s">
        <v>150</v>
      </c>
      <c r="F97" s="31" t="s">
        <v>151</v>
      </c>
      <c r="G97" s="31" t="s">
        <v>152</v>
      </c>
      <c r="H97" s="32">
        <v>8</v>
      </c>
      <c r="I97" s="32">
        <v>15</v>
      </c>
      <c r="J97" s="33">
        <v>100000</v>
      </c>
    </row>
    <row r="98" spans="1:10" x14ac:dyDescent="0.3">
      <c r="A98" s="31" t="s">
        <v>249</v>
      </c>
      <c r="B98" s="31" t="s">
        <v>250</v>
      </c>
      <c r="C98" s="31" t="s">
        <v>148</v>
      </c>
      <c r="D98" s="31" t="s">
        <v>251</v>
      </c>
      <c r="E98" s="31" t="s">
        <v>156</v>
      </c>
      <c r="F98" s="31" t="s">
        <v>178</v>
      </c>
      <c r="G98" s="31" t="s">
        <v>167</v>
      </c>
      <c r="H98" s="32">
        <v>10</v>
      </c>
      <c r="I98" s="32">
        <v>20</v>
      </c>
      <c r="J98" s="33">
        <v>60000</v>
      </c>
    </row>
    <row r="99" spans="1:10" x14ac:dyDescent="0.3">
      <c r="A99" s="31" t="s">
        <v>249</v>
      </c>
      <c r="B99" s="31" t="s">
        <v>250</v>
      </c>
      <c r="C99" s="31" t="s">
        <v>148</v>
      </c>
      <c r="D99" s="31" t="s">
        <v>251</v>
      </c>
      <c r="E99" s="31" t="s">
        <v>156</v>
      </c>
      <c r="F99" s="31" t="s">
        <v>191</v>
      </c>
      <c r="G99" s="31" t="s">
        <v>167</v>
      </c>
      <c r="H99" s="32">
        <v>10</v>
      </c>
      <c r="I99" s="32">
        <v>20</v>
      </c>
      <c r="J99" s="33">
        <v>85000</v>
      </c>
    </row>
    <row r="100" spans="1:10" x14ac:dyDescent="0.3">
      <c r="A100" s="31" t="s">
        <v>249</v>
      </c>
      <c r="B100" s="31" t="s">
        <v>250</v>
      </c>
      <c r="C100" s="31" t="s">
        <v>148</v>
      </c>
      <c r="D100" s="31" t="s">
        <v>251</v>
      </c>
      <c r="E100" s="31" t="s">
        <v>162</v>
      </c>
      <c r="F100" s="31" t="s">
        <v>170</v>
      </c>
      <c r="G100" s="31" t="s">
        <v>171</v>
      </c>
      <c r="H100" s="32">
        <v>8</v>
      </c>
      <c r="I100" s="32">
        <v>10</v>
      </c>
      <c r="J100" s="33">
        <v>120000</v>
      </c>
    </row>
    <row r="101" spans="1:10" x14ac:dyDescent="0.3">
      <c r="A101" s="31" t="s">
        <v>252</v>
      </c>
      <c r="B101" s="31" t="s">
        <v>253</v>
      </c>
      <c r="C101" s="31" t="s">
        <v>186</v>
      </c>
      <c r="D101" s="31" t="s">
        <v>254</v>
      </c>
      <c r="E101" s="31" t="s">
        <v>162</v>
      </c>
      <c r="F101" s="31" t="s">
        <v>163</v>
      </c>
      <c r="G101" s="31" t="s">
        <v>164</v>
      </c>
      <c r="H101" s="32">
        <v>5</v>
      </c>
      <c r="I101" s="32">
        <v>10</v>
      </c>
      <c r="J101" s="33">
        <v>120000</v>
      </c>
    </row>
    <row r="102" spans="1:10" x14ac:dyDescent="0.3">
      <c r="A102" s="31" t="s">
        <v>252</v>
      </c>
      <c r="B102" s="31" t="s">
        <v>253</v>
      </c>
      <c r="C102" s="31" t="s">
        <v>186</v>
      </c>
      <c r="D102" s="31" t="s">
        <v>254</v>
      </c>
      <c r="E102" s="31" t="s">
        <v>165</v>
      </c>
      <c r="F102" s="31" t="s">
        <v>166</v>
      </c>
      <c r="G102" s="31" t="s">
        <v>167</v>
      </c>
      <c r="H102" s="32">
        <v>10</v>
      </c>
      <c r="I102" s="32">
        <v>15</v>
      </c>
      <c r="J102" s="33">
        <v>80000</v>
      </c>
    </row>
    <row r="103" spans="1:10" x14ac:dyDescent="0.3">
      <c r="A103" s="31" t="s">
        <v>252</v>
      </c>
      <c r="B103" s="31" t="s">
        <v>253</v>
      </c>
      <c r="C103" s="31" t="s">
        <v>186</v>
      </c>
      <c r="D103" s="31" t="s">
        <v>254</v>
      </c>
      <c r="E103" s="31" t="s">
        <v>165</v>
      </c>
      <c r="F103" s="31" t="s">
        <v>166</v>
      </c>
      <c r="G103" s="31" t="s">
        <v>167</v>
      </c>
      <c r="H103" s="32">
        <v>10</v>
      </c>
      <c r="I103" s="32">
        <v>15</v>
      </c>
      <c r="J103" s="33">
        <v>80000</v>
      </c>
    </row>
    <row r="104" spans="1:10" x14ac:dyDescent="0.3">
      <c r="A104" s="31" t="s">
        <v>252</v>
      </c>
      <c r="B104" s="31" t="s">
        <v>253</v>
      </c>
      <c r="C104" s="31" t="s">
        <v>186</v>
      </c>
      <c r="D104" s="31" t="s">
        <v>254</v>
      </c>
      <c r="E104" s="31" t="s">
        <v>162</v>
      </c>
      <c r="F104" s="31" t="s">
        <v>176</v>
      </c>
      <c r="G104" s="31" t="s">
        <v>177</v>
      </c>
      <c r="H104" s="32">
        <v>6</v>
      </c>
      <c r="I104" s="32">
        <v>10</v>
      </c>
      <c r="J104" s="33">
        <v>120000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firstPageNumber="2" orientation="portrait" verticalDpi="0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C6C6-7AE8-40C6-8B06-003B8DD8F35A}">
  <sheetPr codeName="Sheet4"/>
  <dimension ref="A1:M36"/>
  <sheetViews>
    <sheetView workbookViewId="0">
      <selection activeCell="M28" sqref="M28"/>
    </sheetView>
  </sheetViews>
  <sheetFormatPr defaultRowHeight="16.5" x14ac:dyDescent="0.3"/>
  <cols>
    <col min="1" max="1" width="11.625" customWidth="1"/>
    <col min="3" max="3" width="8.375" bestFit="1" customWidth="1"/>
    <col min="4" max="4" width="11" bestFit="1" customWidth="1"/>
    <col min="5" max="5" width="10.875" bestFit="1" customWidth="1"/>
    <col min="7" max="7" width="12.375" customWidth="1"/>
    <col min="8" max="8" width="2" customWidth="1"/>
    <col min="10" max="10" width="10.875" bestFit="1" customWidth="1"/>
    <col min="11" max="12" width="12.625" customWidth="1"/>
    <col min="13" max="13" width="9" customWidth="1"/>
  </cols>
  <sheetData>
    <row r="1" spans="1:10" x14ac:dyDescent="0.3">
      <c r="A1" t="s">
        <v>58</v>
      </c>
    </row>
    <row r="2" spans="1:10" x14ac:dyDescent="0.3">
      <c r="A2" s="1" t="s">
        <v>59</v>
      </c>
      <c r="B2" s="1" t="s">
        <v>60</v>
      </c>
      <c r="C2" s="1" t="s">
        <v>61</v>
      </c>
      <c r="D2" s="1" t="s">
        <v>62</v>
      </c>
      <c r="E2" s="5" t="s">
        <v>63</v>
      </c>
    </row>
    <row r="3" spans="1:10" x14ac:dyDescent="0.3">
      <c r="A3" s="6" t="s">
        <v>64</v>
      </c>
      <c r="B3" s="6">
        <v>15</v>
      </c>
      <c r="C3" s="7">
        <v>1575</v>
      </c>
      <c r="D3" s="7">
        <v>23625</v>
      </c>
      <c r="E3" s="1"/>
    </row>
    <row r="4" spans="1:10" x14ac:dyDescent="0.3">
      <c r="A4" s="6" t="s">
        <v>65</v>
      </c>
      <c r="B4" s="6">
        <v>20</v>
      </c>
      <c r="C4" s="7">
        <v>3287</v>
      </c>
      <c r="D4" s="7">
        <v>65740</v>
      </c>
      <c r="E4" s="1"/>
    </row>
    <row r="5" spans="1:10" x14ac:dyDescent="0.3">
      <c r="A5" s="6" t="s">
        <v>66</v>
      </c>
      <c r="B5" s="6">
        <v>13</v>
      </c>
      <c r="C5" s="7">
        <v>1795</v>
      </c>
      <c r="D5" s="7">
        <v>23335</v>
      </c>
      <c r="E5" s="1"/>
    </row>
    <row r="6" spans="1:10" x14ac:dyDescent="0.3">
      <c r="A6" s="6" t="s">
        <v>65</v>
      </c>
      <c r="B6" s="6">
        <v>18</v>
      </c>
      <c r="C6" s="7">
        <v>3687</v>
      </c>
      <c r="D6" s="7">
        <v>66366</v>
      </c>
      <c r="E6" s="1"/>
    </row>
    <row r="7" spans="1:10" x14ac:dyDescent="0.3">
      <c r="A7" s="6" t="s">
        <v>64</v>
      </c>
      <c r="B7" s="6">
        <v>11</v>
      </c>
      <c r="C7" s="7">
        <v>2874</v>
      </c>
      <c r="D7" s="7">
        <v>31614</v>
      </c>
      <c r="E7" s="1"/>
    </row>
    <row r="8" spans="1:10" x14ac:dyDescent="0.3">
      <c r="A8" s="6" t="s">
        <v>64</v>
      </c>
      <c r="B8" s="6">
        <v>35</v>
      </c>
      <c r="C8" s="7">
        <v>12959</v>
      </c>
      <c r="D8" s="7">
        <v>194385</v>
      </c>
      <c r="E8" s="1"/>
    </row>
    <row r="10" spans="1:10" x14ac:dyDescent="0.3">
      <c r="A10" t="s">
        <v>67</v>
      </c>
    </row>
    <row r="11" spans="1:10" x14ac:dyDescent="0.3">
      <c r="A11" s="1" t="s">
        <v>68</v>
      </c>
      <c r="B11" s="1" t="s">
        <v>69</v>
      </c>
      <c r="C11" s="1" t="s">
        <v>70</v>
      </c>
      <c r="D11" s="5" t="s">
        <v>71</v>
      </c>
    </row>
    <row r="12" spans="1:10" x14ac:dyDescent="0.3">
      <c r="A12" s="1" t="s">
        <v>72</v>
      </c>
      <c r="B12" s="6">
        <v>670</v>
      </c>
      <c r="C12" s="6">
        <v>220</v>
      </c>
      <c r="D12" s="1"/>
      <c r="F12" t="s">
        <v>73</v>
      </c>
      <c r="I12" t="s">
        <v>74</v>
      </c>
    </row>
    <row r="13" spans="1:10" x14ac:dyDescent="0.3">
      <c r="A13" s="1" t="s">
        <v>75</v>
      </c>
      <c r="B13" s="6">
        <v>720</v>
      </c>
      <c r="C13" s="6">
        <v>150</v>
      </c>
      <c r="D13" s="1"/>
      <c r="F13" s="1" t="s">
        <v>69</v>
      </c>
      <c r="G13" s="1" t="s">
        <v>76</v>
      </c>
      <c r="I13" s="1" t="s">
        <v>70</v>
      </c>
      <c r="J13" s="1" t="s">
        <v>76</v>
      </c>
    </row>
    <row r="14" spans="1:10" x14ac:dyDescent="0.3">
      <c r="A14" s="1" t="s">
        <v>77</v>
      </c>
      <c r="B14" s="6">
        <v>870</v>
      </c>
      <c r="C14" s="6">
        <v>280</v>
      </c>
      <c r="D14" s="1"/>
      <c r="F14" s="6">
        <v>400</v>
      </c>
      <c r="G14" s="6">
        <v>1</v>
      </c>
      <c r="I14" s="6">
        <v>50</v>
      </c>
      <c r="J14" s="6">
        <v>1</v>
      </c>
    </row>
    <row r="15" spans="1:10" x14ac:dyDescent="0.3">
      <c r="A15" s="1" t="s">
        <v>78</v>
      </c>
      <c r="B15" s="6">
        <v>570</v>
      </c>
      <c r="C15" s="6">
        <v>100</v>
      </c>
      <c r="D15" s="1"/>
      <c r="F15" s="6">
        <v>600</v>
      </c>
      <c r="G15" s="6">
        <v>5</v>
      </c>
      <c r="I15" s="6">
        <v>100</v>
      </c>
      <c r="J15" s="6">
        <v>5</v>
      </c>
    </row>
    <row r="16" spans="1:10" x14ac:dyDescent="0.3">
      <c r="A16" s="1" t="s">
        <v>79</v>
      </c>
      <c r="B16" s="6">
        <v>890</v>
      </c>
      <c r="C16" s="6">
        <v>180</v>
      </c>
      <c r="D16" s="1"/>
      <c r="F16" s="6">
        <v>800</v>
      </c>
      <c r="G16" s="6">
        <v>10</v>
      </c>
      <c r="I16" s="6">
        <v>150</v>
      </c>
      <c r="J16" s="6">
        <v>10</v>
      </c>
    </row>
    <row r="17" spans="1:13" x14ac:dyDescent="0.3">
      <c r="A17" s="1" t="s">
        <v>80</v>
      </c>
      <c r="B17" s="6">
        <v>800</v>
      </c>
      <c r="C17" s="6">
        <v>270</v>
      </c>
      <c r="D17" s="1"/>
      <c r="F17" s="6">
        <v>900</v>
      </c>
      <c r="G17" s="6">
        <v>15</v>
      </c>
      <c r="I17" s="6">
        <v>200</v>
      </c>
      <c r="J17" s="6">
        <v>15</v>
      </c>
    </row>
    <row r="18" spans="1:13" x14ac:dyDescent="0.3">
      <c r="A18" s="1" t="s">
        <v>81</v>
      </c>
      <c r="B18" s="6">
        <v>700</v>
      </c>
      <c r="C18" s="6">
        <v>140</v>
      </c>
      <c r="D18" s="1"/>
      <c r="F18" s="6">
        <v>999</v>
      </c>
      <c r="G18" s="6">
        <v>20</v>
      </c>
      <c r="I18" s="6">
        <v>300</v>
      </c>
      <c r="J18" s="6">
        <v>20</v>
      </c>
    </row>
    <row r="20" spans="1:13" x14ac:dyDescent="0.3">
      <c r="A20" t="s">
        <v>82</v>
      </c>
      <c r="I20" t="s">
        <v>83</v>
      </c>
    </row>
    <row r="21" spans="1:13" x14ac:dyDescent="0.3">
      <c r="A21" s="1" t="s">
        <v>43</v>
      </c>
      <c r="B21" s="1" t="s">
        <v>44</v>
      </c>
      <c r="C21" s="1" t="s">
        <v>45</v>
      </c>
      <c r="D21" s="1" t="s">
        <v>46</v>
      </c>
      <c r="E21" s="1" t="s">
        <v>47</v>
      </c>
      <c r="F21" s="1" t="s">
        <v>48</v>
      </c>
      <c r="G21" s="5" t="s">
        <v>63</v>
      </c>
      <c r="I21" s="35" t="s">
        <v>84</v>
      </c>
      <c r="J21" s="1" t="s">
        <v>45</v>
      </c>
      <c r="K21" s="1"/>
      <c r="L21" s="1"/>
    </row>
    <row r="22" spans="1:13" x14ac:dyDescent="0.3">
      <c r="A22" s="1" t="s">
        <v>49</v>
      </c>
      <c r="B22" s="1" t="s">
        <v>85</v>
      </c>
      <c r="C22" s="1" t="s">
        <v>86</v>
      </c>
      <c r="D22" s="6">
        <v>15</v>
      </c>
      <c r="E22" s="7">
        <v>1400000</v>
      </c>
      <c r="F22" s="8">
        <v>0.1</v>
      </c>
      <c r="G22" s="7"/>
      <c r="I22" s="36"/>
      <c r="J22" s="5" t="s">
        <v>86</v>
      </c>
      <c r="K22" s="5" t="s">
        <v>87</v>
      </c>
      <c r="L22" s="5" t="s">
        <v>15</v>
      </c>
    </row>
    <row r="23" spans="1:13" x14ac:dyDescent="0.3">
      <c r="A23" s="1" t="s">
        <v>50</v>
      </c>
      <c r="B23" s="1" t="s">
        <v>88</v>
      </c>
      <c r="C23" s="1" t="s">
        <v>87</v>
      </c>
      <c r="D23" s="6">
        <v>7</v>
      </c>
      <c r="E23" s="7">
        <v>900000</v>
      </c>
      <c r="F23" s="8">
        <v>0.08</v>
      </c>
      <c r="G23" s="7"/>
      <c r="I23" s="1" t="s">
        <v>85</v>
      </c>
      <c r="J23" s="7"/>
      <c r="K23" s="7"/>
      <c r="L23" s="7"/>
    </row>
    <row r="24" spans="1:13" x14ac:dyDescent="0.3">
      <c r="A24" s="1" t="s">
        <v>51</v>
      </c>
      <c r="B24" s="1" t="s">
        <v>89</v>
      </c>
      <c r="C24" s="1" t="s">
        <v>15</v>
      </c>
      <c r="D24" s="6">
        <v>3</v>
      </c>
      <c r="E24" s="7">
        <v>650000</v>
      </c>
      <c r="F24" s="8">
        <v>0.06</v>
      </c>
      <c r="G24" s="7"/>
      <c r="I24" s="1" t="s">
        <v>88</v>
      </c>
      <c r="J24" s="7"/>
      <c r="K24" s="7"/>
      <c r="L24" s="7"/>
    </row>
    <row r="25" spans="1:13" x14ac:dyDescent="0.3">
      <c r="A25" s="1" t="s">
        <v>52</v>
      </c>
      <c r="B25" s="1" t="s">
        <v>85</v>
      </c>
      <c r="C25" s="1" t="s">
        <v>87</v>
      </c>
      <c r="D25" s="6">
        <v>8</v>
      </c>
      <c r="E25" s="7">
        <v>920000</v>
      </c>
      <c r="F25" s="8">
        <v>0.02</v>
      </c>
      <c r="G25" s="7"/>
      <c r="I25" s="1" t="s">
        <v>89</v>
      </c>
      <c r="J25" s="7"/>
      <c r="K25" s="7"/>
      <c r="L25" s="7"/>
    </row>
    <row r="26" spans="1:13" x14ac:dyDescent="0.3">
      <c r="A26" s="1" t="s">
        <v>53</v>
      </c>
      <c r="B26" s="1" t="s">
        <v>88</v>
      </c>
      <c r="C26" s="1" t="s">
        <v>15</v>
      </c>
      <c r="D26" s="6">
        <v>5</v>
      </c>
      <c r="E26" s="7">
        <v>750000</v>
      </c>
      <c r="F26" s="8">
        <v>0.04</v>
      </c>
      <c r="G26" s="7"/>
    </row>
    <row r="27" spans="1:13" x14ac:dyDescent="0.3">
      <c r="A27" s="1" t="s">
        <v>54</v>
      </c>
      <c r="B27" s="1" t="s">
        <v>89</v>
      </c>
      <c r="C27" s="1" t="s">
        <v>86</v>
      </c>
      <c r="D27" s="6">
        <v>12</v>
      </c>
      <c r="E27" s="7">
        <v>1100000</v>
      </c>
      <c r="F27" s="8">
        <v>0.12</v>
      </c>
      <c r="G27" s="7"/>
    </row>
    <row r="28" spans="1:13" x14ac:dyDescent="0.3">
      <c r="A28" s="1" t="s">
        <v>55</v>
      </c>
      <c r="B28" s="1" t="s">
        <v>85</v>
      </c>
      <c r="C28" s="1" t="s">
        <v>15</v>
      </c>
      <c r="D28" s="6">
        <v>4</v>
      </c>
      <c r="E28" s="7">
        <v>700000</v>
      </c>
      <c r="F28" s="8">
        <v>7.0000000000000007E-2</v>
      </c>
      <c r="G28" s="7"/>
      <c r="I28" s="5"/>
      <c r="J28" s="9"/>
      <c r="K28" s="9" t="s">
        <v>90</v>
      </c>
      <c r="L28" s="9"/>
      <c r="M28" s="9"/>
    </row>
    <row r="29" spans="1:13" x14ac:dyDescent="0.3">
      <c r="A29" s="1" t="s">
        <v>56</v>
      </c>
      <c r="B29" s="1" t="s">
        <v>88</v>
      </c>
      <c r="C29" s="1" t="s">
        <v>86</v>
      </c>
      <c r="D29" s="6">
        <v>11</v>
      </c>
      <c r="E29" s="7">
        <v>1000000</v>
      </c>
      <c r="F29" s="8">
        <v>0.08</v>
      </c>
      <c r="G29" s="7"/>
      <c r="I29" s="5"/>
      <c r="J29" s="9"/>
      <c r="K29" s="37"/>
      <c r="L29" s="37"/>
      <c r="M29" s="37"/>
    </row>
    <row r="30" spans="1:13" x14ac:dyDescent="0.3">
      <c r="A30" s="1" t="s">
        <v>57</v>
      </c>
      <c r="B30" s="1" t="s">
        <v>89</v>
      </c>
      <c r="C30" s="1" t="s">
        <v>87</v>
      </c>
      <c r="D30" s="6">
        <v>7</v>
      </c>
      <c r="E30" s="7">
        <v>900000</v>
      </c>
      <c r="F30" s="8">
        <v>0.04</v>
      </c>
      <c r="G30" s="7"/>
    </row>
    <row r="31" spans="1:13" x14ac:dyDescent="0.3">
      <c r="A31" s="1" t="s">
        <v>91</v>
      </c>
      <c r="B31" s="1" t="s">
        <v>85</v>
      </c>
      <c r="C31" s="1" t="s">
        <v>86</v>
      </c>
      <c r="D31" s="6">
        <v>10</v>
      </c>
      <c r="E31" s="7">
        <v>950000</v>
      </c>
      <c r="F31" s="8">
        <v>0.1</v>
      </c>
      <c r="G31" s="7"/>
      <c r="I31" t="s">
        <v>132</v>
      </c>
    </row>
    <row r="32" spans="1:13" x14ac:dyDescent="0.3">
      <c r="A32" s="1" t="s">
        <v>92</v>
      </c>
      <c r="B32" s="1" t="s">
        <v>89</v>
      </c>
      <c r="C32" s="1" t="s">
        <v>86</v>
      </c>
      <c r="D32" s="6">
        <v>8</v>
      </c>
      <c r="E32" s="7">
        <v>920000</v>
      </c>
      <c r="F32" s="8">
        <v>7.0000000000000007E-2</v>
      </c>
      <c r="G32" s="7"/>
      <c r="I32" s="5" t="s">
        <v>133</v>
      </c>
      <c r="J32" s="5" t="s">
        <v>134</v>
      </c>
    </row>
    <row r="33" spans="1:10" x14ac:dyDescent="0.3">
      <c r="A33" s="1" t="s">
        <v>93</v>
      </c>
      <c r="B33" s="1" t="s">
        <v>88</v>
      </c>
      <c r="C33" s="1" t="s">
        <v>87</v>
      </c>
      <c r="D33" s="6">
        <v>6</v>
      </c>
      <c r="E33" s="7">
        <v>880000</v>
      </c>
      <c r="F33" s="8">
        <v>0.11</v>
      </c>
      <c r="G33" s="7"/>
      <c r="I33" s="1"/>
      <c r="J33" s="1"/>
    </row>
    <row r="34" spans="1:10" x14ac:dyDescent="0.3">
      <c r="A34" s="1" t="s">
        <v>94</v>
      </c>
      <c r="B34" s="1" t="s">
        <v>88</v>
      </c>
      <c r="C34" s="1" t="s">
        <v>15</v>
      </c>
      <c r="D34" s="6">
        <v>4</v>
      </c>
      <c r="E34" s="7">
        <v>700000</v>
      </c>
      <c r="F34" s="8">
        <v>0.08</v>
      </c>
      <c r="G34" s="7"/>
    </row>
    <row r="35" spans="1:10" x14ac:dyDescent="0.3">
      <c r="A35" s="1" t="s">
        <v>95</v>
      </c>
      <c r="B35" s="1" t="s">
        <v>85</v>
      </c>
      <c r="C35" s="1" t="s">
        <v>87</v>
      </c>
      <c r="D35" s="6">
        <v>9</v>
      </c>
      <c r="E35" s="7">
        <v>940000</v>
      </c>
      <c r="F35" s="8">
        <v>0.09</v>
      </c>
      <c r="G35" s="7"/>
    </row>
    <row r="36" spans="1:10" x14ac:dyDescent="0.3">
      <c r="A36" s="1" t="s">
        <v>96</v>
      </c>
      <c r="B36" s="1" t="s">
        <v>89</v>
      </c>
      <c r="C36" s="1" t="s">
        <v>15</v>
      </c>
      <c r="D36" s="6">
        <v>3</v>
      </c>
      <c r="E36" s="7">
        <v>650000</v>
      </c>
      <c r="F36" s="8">
        <v>0.1</v>
      </c>
      <c r="G36" s="7"/>
    </row>
  </sheetData>
  <mergeCells count="2">
    <mergeCell ref="I21:I22"/>
    <mergeCell ref="K29:M29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0A75-8F1C-4C98-8DCA-5DEBA969CF6E}">
  <sheetPr codeName="Sheet5"/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25BC9-0C34-4CFB-B1CC-0BC57DB0EE5A}">
  <sheetPr codeName="Sheet10"/>
  <dimension ref="A2:I13"/>
  <sheetViews>
    <sheetView workbookViewId="0">
      <selection activeCell="J36" sqref="J36"/>
    </sheetView>
  </sheetViews>
  <sheetFormatPr defaultRowHeight="16.5" x14ac:dyDescent="0.3"/>
  <cols>
    <col min="3" max="3" width="13" bestFit="1" customWidth="1"/>
    <col min="4" max="4" width="9.875" bestFit="1" customWidth="1"/>
    <col min="5" max="9" width="7.25" customWidth="1"/>
  </cols>
  <sheetData>
    <row r="2" spans="1:9" x14ac:dyDescent="0.3">
      <c r="A2" t="s">
        <v>97</v>
      </c>
    </row>
    <row r="3" spans="1:9" x14ac:dyDescent="0.3">
      <c r="A3" t="s">
        <v>121</v>
      </c>
    </row>
    <row r="4" spans="1:9" x14ac:dyDescent="0.3">
      <c r="A4" t="s">
        <v>122</v>
      </c>
      <c r="E4" s="28"/>
      <c r="F4" s="28"/>
      <c r="G4" s="28"/>
      <c r="H4" s="28"/>
      <c r="I4" s="28"/>
    </row>
    <row r="5" spans="1:9" x14ac:dyDescent="0.3">
      <c r="A5" t="s">
        <v>123</v>
      </c>
      <c r="E5" s="28"/>
      <c r="F5" s="28"/>
      <c r="G5" s="28"/>
      <c r="H5" s="28"/>
      <c r="I5" s="28"/>
    </row>
    <row r="6" spans="1:9" x14ac:dyDescent="0.3">
      <c r="A6" t="s">
        <v>124</v>
      </c>
      <c r="E6" s="28"/>
      <c r="F6" s="28"/>
      <c r="G6" s="28"/>
      <c r="H6" s="28"/>
      <c r="I6" s="28"/>
    </row>
    <row r="7" spans="1:9" x14ac:dyDescent="0.3">
      <c r="A7" t="s">
        <v>125</v>
      </c>
      <c r="E7" s="28"/>
      <c r="F7" s="28"/>
      <c r="G7" s="28"/>
      <c r="H7" s="28"/>
      <c r="I7" s="28"/>
    </row>
    <row r="8" spans="1:9" x14ac:dyDescent="0.3">
      <c r="A8" t="s">
        <v>126</v>
      </c>
      <c r="E8" s="28"/>
      <c r="F8" s="28"/>
      <c r="G8" s="28"/>
      <c r="H8" s="28"/>
      <c r="I8" s="28"/>
    </row>
    <row r="9" spans="1:9" x14ac:dyDescent="0.3">
      <c r="A9" t="s">
        <v>127</v>
      </c>
      <c r="E9" s="28"/>
      <c r="F9" s="28"/>
      <c r="G9" s="28"/>
      <c r="H9" s="28"/>
      <c r="I9" s="28"/>
    </row>
    <row r="10" spans="1:9" x14ac:dyDescent="0.3">
      <c r="A10" t="s">
        <v>128</v>
      </c>
      <c r="E10" s="28"/>
      <c r="F10" s="28"/>
      <c r="G10" s="28"/>
      <c r="H10" s="28"/>
      <c r="I10" s="28"/>
    </row>
    <row r="11" spans="1:9" x14ac:dyDescent="0.3">
      <c r="A11" t="s">
        <v>129</v>
      </c>
      <c r="E11" s="28"/>
      <c r="F11" s="28"/>
      <c r="G11" s="28"/>
      <c r="H11" s="28"/>
      <c r="I11" s="28"/>
    </row>
    <row r="12" spans="1:9" x14ac:dyDescent="0.3">
      <c r="A12" t="s">
        <v>130</v>
      </c>
      <c r="E12" s="28"/>
      <c r="F12" s="28"/>
      <c r="G12" s="28"/>
      <c r="H12" s="28"/>
      <c r="I12" s="28"/>
    </row>
    <row r="13" spans="1:9" x14ac:dyDescent="0.3">
      <c r="A13" t="s">
        <v>131</v>
      </c>
      <c r="E13" s="28"/>
      <c r="F13" s="28"/>
      <c r="G13" s="28"/>
      <c r="H13" s="28"/>
      <c r="I13" s="28"/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5FC8-1E12-4675-B15D-A19551C16936}">
  <sheetPr codeName="Sheet7"/>
  <dimension ref="A1:F10"/>
  <sheetViews>
    <sheetView workbookViewId="0">
      <selection activeCell="J23" sqref="J23"/>
    </sheetView>
  </sheetViews>
  <sheetFormatPr defaultRowHeight="16.5" x14ac:dyDescent="0.3"/>
  <cols>
    <col min="1" max="1" width="11.75" bestFit="1" customWidth="1"/>
    <col min="2" max="3" width="9.125" bestFit="1" customWidth="1"/>
    <col min="4" max="4" width="9.375" bestFit="1" customWidth="1"/>
    <col min="5" max="5" width="9.125" bestFit="1" customWidth="1"/>
    <col min="6" max="6" width="13" customWidth="1"/>
  </cols>
  <sheetData>
    <row r="1" spans="1:6" ht="26.25" x14ac:dyDescent="0.3">
      <c r="A1" s="38" t="s">
        <v>98</v>
      </c>
      <c r="B1" s="38"/>
      <c r="C1" s="38"/>
      <c r="D1" s="38"/>
      <c r="E1" s="38"/>
      <c r="F1" s="38"/>
    </row>
    <row r="2" spans="1:6" ht="17.25" thickBot="1" x14ac:dyDescent="0.35">
      <c r="F2" s="10" t="s">
        <v>99</v>
      </c>
    </row>
    <row r="3" spans="1:6" ht="17.25" thickBot="1" x14ac:dyDescent="0.35">
      <c r="A3" s="11" t="s">
        <v>59</v>
      </c>
      <c r="B3" s="12" t="s">
        <v>61</v>
      </c>
      <c r="C3" s="12" t="s">
        <v>100</v>
      </c>
      <c r="D3" s="12" t="s">
        <v>101</v>
      </c>
      <c r="E3" s="12" t="s">
        <v>102</v>
      </c>
      <c r="F3" s="12" t="s">
        <v>103</v>
      </c>
    </row>
    <row r="4" spans="1:6" x14ac:dyDescent="0.3">
      <c r="A4" s="13" t="s">
        <v>104</v>
      </c>
      <c r="B4" s="14">
        <v>2500</v>
      </c>
      <c r="C4" s="14">
        <v>50</v>
      </c>
      <c r="D4" s="14">
        <f>B4*C4</f>
        <v>125000</v>
      </c>
      <c r="E4" s="14">
        <v>45</v>
      </c>
      <c r="F4" s="15">
        <f t="shared" ref="F4:F9" si="0">C4/E4</f>
        <v>1.1111111111111112</v>
      </c>
    </row>
    <row r="5" spans="1:6" x14ac:dyDescent="0.3">
      <c r="A5" s="16" t="s">
        <v>105</v>
      </c>
      <c r="B5" s="7">
        <v>1630</v>
      </c>
      <c r="C5" s="7">
        <v>250</v>
      </c>
      <c r="D5" s="7">
        <v>180000</v>
      </c>
      <c r="E5" s="7">
        <v>245</v>
      </c>
      <c r="F5" s="17">
        <f t="shared" si="0"/>
        <v>1.0204081632653061</v>
      </c>
    </row>
    <row r="6" spans="1:6" x14ac:dyDescent="0.3">
      <c r="A6" s="16" t="s">
        <v>106</v>
      </c>
      <c r="B6" s="7">
        <v>450</v>
      </c>
      <c r="C6" s="7">
        <v>15</v>
      </c>
      <c r="D6" s="7">
        <f>B6*C6</f>
        <v>6750</v>
      </c>
      <c r="E6" s="7">
        <v>50</v>
      </c>
      <c r="F6" s="17">
        <f t="shared" si="0"/>
        <v>0.3</v>
      </c>
    </row>
    <row r="7" spans="1:6" x14ac:dyDescent="0.3">
      <c r="A7" s="16" t="s">
        <v>107</v>
      </c>
      <c r="B7" s="7">
        <v>150</v>
      </c>
      <c r="C7" s="7">
        <v>150</v>
      </c>
      <c r="D7" s="7">
        <f>B7*C7</f>
        <v>22500</v>
      </c>
      <c r="E7" s="7">
        <v>150</v>
      </c>
      <c r="F7" s="17">
        <f t="shared" si="0"/>
        <v>1</v>
      </c>
    </row>
    <row r="8" spans="1:6" x14ac:dyDescent="0.3">
      <c r="A8" s="16" t="s">
        <v>108</v>
      </c>
      <c r="B8" s="7">
        <v>150</v>
      </c>
      <c r="C8" s="7">
        <v>154</v>
      </c>
      <c r="D8" s="7">
        <f>B8*C8</f>
        <v>23100</v>
      </c>
      <c r="E8" s="7">
        <v>250</v>
      </c>
      <c r="F8" s="17">
        <f t="shared" si="0"/>
        <v>0.61599999999999999</v>
      </c>
    </row>
    <row r="9" spans="1:6" ht="17.25" thickBot="1" x14ac:dyDescent="0.35">
      <c r="A9" s="18" t="s">
        <v>109</v>
      </c>
      <c r="B9" s="19">
        <v>60</v>
      </c>
      <c r="C9" s="19">
        <v>578</v>
      </c>
      <c r="D9" s="19">
        <f>B9*C9</f>
        <v>34680</v>
      </c>
      <c r="E9" s="19">
        <v>450</v>
      </c>
      <c r="F9" s="20">
        <f t="shared" si="0"/>
        <v>1.2844444444444445</v>
      </c>
    </row>
    <row r="10" spans="1:6" ht="17.25" thickBot="1" x14ac:dyDescent="0.35">
      <c r="A10" s="39" t="s">
        <v>110</v>
      </c>
      <c r="B10" s="40"/>
      <c r="C10" s="21">
        <f>SUM(C4:C9)</f>
        <v>1197</v>
      </c>
      <c r="D10" s="22">
        <f>SUM(D4:D9)</f>
        <v>392030</v>
      </c>
    </row>
  </sheetData>
  <mergeCells count="2">
    <mergeCell ref="A1:F1"/>
    <mergeCell ref="A10:B10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F1E1-72B7-4322-9354-C6419CE2B67D}">
  <sheetPr codeName="Sheet8"/>
  <dimension ref="A1:F9"/>
  <sheetViews>
    <sheetView workbookViewId="0">
      <selection activeCell="C7" sqref="C7"/>
    </sheetView>
  </sheetViews>
  <sheetFormatPr defaultRowHeight="16.5" x14ac:dyDescent="0.3"/>
  <cols>
    <col min="1" max="1" width="11.75" bestFit="1" customWidth="1"/>
    <col min="6" max="6" width="16.875" bestFit="1" customWidth="1"/>
  </cols>
  <sheetData>
    <row r="1" spans="1:6" ht="26.25" x14ac:dyDescent="0.3">
      <c r="A1" s="38" t="s">
        <v>98</v>
      </c>
      <c r="B1" s="38"/>
      <c r="C1" s="38"/>
      <c r="D1" s="38"/>
      <c r="E1" s="38"/>
      <c r="F1" s="38"/>
    </row>
    <row r="2" spans="1:6" ht="17.25" thickBot="1" x14ac:dyDescent="0.35">
      <c r="F2" s="10" t="s">
        <v>99</v>
      </c>
    </row>
    <row r="3" spans="1:6" ht="17.25" thickBot="1" x14ac:dyDescent="0.35">
      <c r="A3" s="11" t="s">
        <v>59</v>
      </c>
      <c r="B3" s="12" t="s">
        <v>61</v>
      </c>
      <c r="C3" s="12" t="s">
        <v>100</v>
      </c>
      <c r="D3" s="12" t="s">
        <v>101</v>
      </c>
      <c r="E3" s="12" t="s">
        <v>102</v>
      </c>
      <c r="F3" s="12" t="s">
        <v>103</v>
      </c>
    </row>
    <row r="4" spans="1:6" x14ac:dyDescent="0.3">
      <c r="A4" s="13" t="s">
        <v>104</v>
      </c>
      <c r="B4" s="14">
        <v>2500</v>
      </c>
      <c r="C4" s="14">
        <v>50</v>
      </c>
      <c r="D4" s="14">
        <f>B4*C4</f>
        <v>125000</v>
      </c>
      <c r="E4" s="14">
        <v>45</v>
      </c>
      <c r="F4" s="23">
        <f t="shared" ref="F4:F9" si="0">C4/E4</f>
        <v>1.1111111111111112</v>
      </c>
    </row>
    <row r="5" spans="1:6" x14ac:dyDescent="0.3">
      <c r="A5" s="16" t="s">
        <v>105</v>
      </c>
      <c r="B5" s="7">
        <v>1630</v>
      </c>
      <c r="C5" s="7">
        <v>250</v>
      </c>
      <c r="D5" s="7">
        <v>180000</v>
      </c>
      <c r="E5" s="7">
        <v>245</v>
      </c>
      <c r="F5" s="24">
        <f t="shared" si="0"/>
        <v>1.0204081632653061</v>
      </c>
    </row>
    <row r="6" spans="1:6" x14ac:dyDescent="0.3">
      <c r="A6" s="16" t="s">
        <v>106</v>
      </c>
      <c r="B6" s="7">
        <v>450</v>
      </c>
      <c r="C6" s="7">
        <v>15</v>
      </c>
      <c r="D6" s="7">
        <f>B6*C6</f>
        <v>6750</v>
      </c>
      <c r="E6" s="7">
        <v>50</v>
      </c>
      <c r="F6" s="24">
        <f t="shared" si="0"/>
        <v>0.3</v>
      </c>
    </row>
    <row r="7" spans="1:6" x14ac:dyDescent="0.3">
      <c r="A7" s="16" t="s">
        <v>107</v>
      </c>
      <c r="B7" s="7">
        <v>150</v>
      </c>
      <c r="C7" s="7">
        <v>150</v>
      </c>
      <c r="D7" s="7">
        <f>B7*C7</f>
        <v>22500</v>
      </c>
      <c r="E7" s="7">
        <v>150</v>
      </c>
      <c r="F7" s="24">
        <f t="shared" si="0"/>
        <v>1</v>
      </c>
    </row>
    <row r="8" spans="1:6" x14ac:dyDescent="0.3">
      <c r="A8" s="16" t="s">
        <v>108</v>
      </c>
      <c r="B8" s="7">
        <v>150</v>
      </c>
      <c r="C8" s="7">
        <v>154</v>
      </c>
      <c r="D8" s="7">
        <f>B8*C8</f>
        <v>23100</v>
      </c>
      <c r="E8" s="7">
        <v>250</v>
      </c>
      <c r="F8" s="24">
        <f t="shared" si="0"/>
        <v>0.61599999999999999</v>
      </c>
    </row>
    <row r="9" spans="1:6" ht="17.25" thickBot="1" x14ac:dyDescent="0.35">
      <c r="A9" s="18" t="s">
        <v>109</v>
      </c>
      <c r="B9" s="19">
        <v>60</v>
      </c>
      <c r="C9" s="19">
        <v>578</v>
      </c>
      <c r="D9" s="19">
        <f>B9*C9</f>
        <v>34680</v>
      </c>
      <c r="E9" s="19">
        <v>450</v>
      </c>
      <c r="F9" s="25">
        <f t="shared" si="0"/>
        <v>1.2844444444444445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AFCB-7513-42DF-B06D-D1BD92E6A092}">
  <sheetPr codeName="Sheet1"/>
  <dimension ref="A1:I8"/>
  <sheetViews>
    <sheetView workbookViewId="0">
      <selection activeCell="H20" sqref="H20"/>
    </sheetView>
  </sheetViews>
  <sheetFormatPr defaultRowHeight="16.5" x14ac:dyDescent="0.3"/>
  <cols>
    <col min="2" max="2" width="13.375" customWidth="1"/>
    <col min="3" max="4" width="12.125" customWidth="1"/>
    <col min="8" max="8" width="11" bestFit="1" customWidth="1"/>
  </cols>
  <sheetData>
    <row r="1" spans="1:9" x14ac:dyDescent="0.3">
      <c r="A1" t="s">
        <v>111</v>
      </c>
    </row>
    <row r="3" spans="1:9" x14ac:dyDescent="0.3">
      <c r="A3" s="26" t="s">
        <v>112</v>
      </c>
      <c r="B3" s="26" t="s">
        <v>84</v>
      </c>
      <c r="C3" s="26" t="s">
        <v>113</v>
      </c>
      <c r="D3" s="26" t="s">
        <v>114</v>
      </c>
      <c r="E3" s="26" t="s">
        <v>115</v>
      </c>
      <c r="H3" s="26" t="s">
        <v>3</v>
      </c>
      <c r="I3" s="26" t="s">
        <v>113</v>
      </c>
    </row>
    <row r="4" spans="1:9" x14ac:dyDescent="0.3">
      <c r="A4">
        <v>1</v>
      </c>
      <c r="B4" t="s">
        <v>116</v>
      </c>
      <c r="C4">
        <v>170000</v>
      </c>
      <c r="D4">
        <v>6</v>
      </c>
      <c r="E4" s="27">
        <v>194000</v>
      </c>
      <c r="H4" t="s">
        <v>117</v>
      </c>
      <c r="I4">
        <v>310000</v>
      </c>
    </row>
    <row r="5" spans="1:9" x14ac:dyDescent="0.3">
      <c r="A5">
        <v>2</v>
      </c>
      <c r="B5" t="s">
        <v>116</v>
      </c>
      <c r="C5">
        <v>170000</v>
      </c>
      <c r="D5">
        <v>24</v>
      </c>
      <c r="E5" s="27">
        <v>266000</v>
      </c>
      <c r="H5" t="s">
        <v>118</v>
      </c>
      <c r="I5">
        <v>270000</v>
      </c>
    </row>
    <row r="6" spans="1:9" x14ac:dyDescent="0.3">
      <c r="H6" t="s">
        <v>119</v>
      </c>
      <c r="I6">
        <v>220000</v>
      </c>
    </row>
    <row r="7" spans="1:9" x14ac:dyDescent="0.3">
      <c r="H7" t="s">
        <v>116</v>
      </c>
      <c r="I7">
        <v>170000</v>
      </c>
    </row>
    <row r="8" spans="1:9" x14ac:dyDescent="0.3">
      <c r="H8" t="s">
        <v>120</v>
      </c>
      <c r="I8">
        <v>280000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md사원별수당">
          <controlPr defaultSize="0" autoLine="0" r:id="rId5">
            <anchor moveWithCells="1">
              <from>
                <xdr:col>2</xdr:col>
                <xdr:colOff>28575</xdr:colOff>
                <xdr:row>0</xdr:row>
                <xdr:rowOff>38100</xdr:rowOff>
              </from>
              <to>
                <xdr:col>3</xdr:col>
                <xdr:colOff>457200</xdr:colOff>
                <xdr:row>1</xdr:row>
                <xdr:rowOff>142875</xdr:rowOff>
              </to>
            </anchor>
          </controlPr>
        </control>
      </mc:Choice>
      <mc:Fallback>
        <control shapeId="2049" r:id="rId4" name="cmd사원별수당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okmii</cp:lastModifiedBy>
  <dcterms:created xsi:type="dcterms:W3CDTF">2023-05-11T11:47:16Z</dcterms:created>
  <dcterms:modified xsi:type="dcterms:W3CDTF">2024-08-10T09:51:42Z</dcterms:modified>
</cp:coreProperties>
</file>