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4FAC72E-FFEF-4BDA-B8A4-079867C0EDC1}" xr6:coauthVersionLast="47" xr6:coauthVersionMax="47" xr10:uidLastSave="{00000000-0000-0000-0000-000000000000}"/>
  <bookViews>
    <workbookView xWindow="-120" yWindow="-120" windowWidth="30960" windowHeight="16800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'기본작업-2'!$B$4:$I$5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9" i="4" l="1"/>
  <c r="C30" i="4"/>
  <c r="C31" i="4"/>
  <c r="C32" i="4"/>
  <c r="C33" i="4"/>
  <c r="C34" i="4"/>
  <c r="C35" i="4"/>
  <c r="C28" i="4"/>
  <c r="I5" i="7"/>
  <c r="I6" i="7"/>
  <c r="I7" i="7"/>
  <c r="I8" i="7"/>
  <c r="I9" i="7"/>
  <c r="I10" i="7"/>
  <c r="I11" i="7"/>
  <c r="I12" i="7"/>
  <c r="I4" i="7"/>
  <c r="E4" i="10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I18" i="4"/>
  <c r="I19" i="4"/>
  <c r="I20" i="4"/>
  <c r="I21" i="4"/>
  <c r="I22" i="4"/>
  <c r="I23" i="4"/>
  <c r="I24" i="4"/>
  <c r="I17" i="4"/>
  <c r="I12" i="4"/>
  <c r="D18" i="4"/>
  <c r="D19" i="4"/>
  <c r="D20" i="4"/>
  <c r="D21" i="4"/>
  <c r="D22" i="4"/>
  <c r="D23" i="4"/>
  <c r="D24" i="4"/>
  <c r="D17" i="4"/>
  <c r="D12" i="4"/>
  <c r="B6" i="10"/>
  <c r="F23" i="5" l="1"/>
  <c r="H12" i="1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0" authorId="0" shapeId="0" xr:uid="{1A775EA0-34CE-4BAF-90CA-AC0C12331D5B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<sst xmlns="http://schemas.openxmlformats.org/spreadsheetml/2006/main" count="432" uniqueCount="322">
  <si>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</si>
  <si>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</si>
  <si>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</si>
  <si>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</si>
  <si>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</si>
  <si>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</si>
  <si>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</si>
  <si>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</si>
  <si>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</si>
  <si>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</si>
  <si>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</si>
  <si>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</si>
  <si>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</si>
  <si>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</si>
  <si>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</si>
  <si>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</si>
  <si>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</si>
  <si>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</si>
  <si>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</si>
  <si>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</si>
  <si>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</si>
  <si>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</si>
  <si>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</si>
  <si>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</si>
  <si>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</si>
  <si>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</si>
  <si>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</si>
  <si>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</si>
  <si>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</si>
  <si>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</si>
  <si>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</si>
  <si>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</si>
  <si>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</si>
  <si>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</si>
  <si>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</si>
  <si>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</si>
  <si>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</si>
  <si>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</si>
  <si>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</si>
  <si>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</si>
  <si>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</si>
  <si>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</si>
  <si>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</si>
  <si>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</si>
  <si>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</si>
  <si>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</si>
  <si>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</si>
  <si>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</si>
  <si>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</si>
  <si>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</si>
  <si>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</si>
  <si>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</si>
  <si>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</si>
  <si>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</si>
  <si>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</si>
  <si>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</si>
  <si>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</si>
  <si>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</si>
  <si>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</si>
  <si>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</si>
  <si>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</si>
  <si>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</si>
  <si>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</si>
  <si>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</si>
  <si>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</si>
  <si>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</si>
  <si>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</si>
  <si>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</si>
  <si>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</si>
  <si>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</si>
  <si>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</si>
  <si>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</si>
  <si>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</si>
  <si>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</si>
  <si>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</si>
  <si>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</si>
  <si>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</si>
  <si>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</si>
  <si>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</si>
  <si>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</si>
  <si>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</si>
  <si>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</si>
  <si>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</si>
  <si>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</si>
  <si>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</si>
  <si>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</si>
  <si>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</si>
  <si>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</si>
  <si>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</si>
  <si>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</si>
  <si>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</si>
  <si>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</si>
  <si>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</si>
  <si>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</si>
  <si>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</si>
  <si>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</si>
  <si>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</si>
  <si>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</si>
  <si>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</si>
  <si>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</si>
  <si>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</si>
  <si>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</si>
  <si>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</si>
  <si>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</si>
  <si>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</si>
  <si>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</si>
  <si>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</si>
  <si>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</si>
  <si>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</si>
  <si>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</si>
  <si>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</si>
  <si>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</si>
  <si>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</si>
  <si>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</si>
  <si>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</si>
  <si>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</si>
  <si>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</si>
  <si>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</si>
  <si>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</si>
  <si>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</si>
  <si>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</si>
  <si>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</si>
  <si>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</si>
  <si>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</si>
  <si>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</si>
  <si>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</si>
  <si>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</si>
  <si>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</si>
  <si>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</si>
  <si>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</si>
  <si>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</si>
  <si>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</si>
  <si>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</si>
  <si>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</si>
  <si>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</si>
  <si>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</si>
  <si>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</si>
  <si>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</si>
  <si>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</si>
  <si>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</si>
  <si>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</si>
  <si>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</si>
  <si>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</si>
  <si>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</si>
  <si>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</si>
  <si>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</si>
  <si>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</si>
  <si>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</si>
  <si>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</si>
  <si>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</si>
  <si>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</si>
  <si>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</si>
  <si>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</si>
  <si>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</si>
  <si>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</si>
  <si>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</si>
  <si>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</si>
  <si>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</si>
  <si>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</si>
  <si>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</si>
  <si>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</si>
  <si>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</si>
  <si>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</si>
  <si>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</si>
  <si>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</si>
  <si>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</si>
  <si>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</si>
  <si>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</si>
  <si>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</si>
  <si>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</si>
  <si>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</si>
  <si>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</si>
  <si>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</si>
  <si>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</si>
  <si>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</si>
  <si>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</si>
  <si>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</si>
  <si>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</si>
  <si>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</si>
  <si>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</si>
  <si>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</si>
  <si>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</si>
  <si>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</si>
  <si>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</si>
  <si>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</si>
  <si>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</si>
  <si>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</si>
  <si>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</si>
  <si>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</si>
  <si>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</si>
  <si>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</si>
  <si>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</si>
  <si>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</si>
  <si>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</si>
  <si>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</si>
  <si>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</si>
  <si>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</si>
  <si>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</si>
  <si>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</si>
  <si>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</si>
  <si>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</si>
  <si>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</si>
  <si>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</si>
  <si>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</si>
  <si>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</si>
  <si>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</si>
  <si>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</si>
  <si>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</si>
  <si>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</si>
  <si>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</si>
  <si>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</si>
  <si>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</si>
  <si>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</si>
  <si>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</si>
  <si>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</si>
  <si>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</si>
  <si>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</si>
  <si>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</si>
  <si>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</si>
  <si>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</si>
  <si>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</si>
  <si>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</si>
  <si>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</si>
  <si>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</si>
  <si>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</si>
  <si>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</si>
  <si>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</si>
  <si>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</si>
  <si>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</si>
  <si>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</si>
  <si>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</si>
  <si>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</si>
  <si>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</si>
  <si>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</si>
  <si>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</si>
  <si>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</si>
  <si>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</si>
  <si>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</si>
  <si>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</si>
  <si>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</si>
  <si>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</si>
  <si>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</si>
  <si>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</si>
  <si>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</si>
  <si>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</si>
  <si>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</si>
  <si>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</si>
  <si>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</si>
  <si>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</si>
  <si>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</si>
  <si>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</si>
  <si>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</si>
  <si>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</si>
  <si>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</si>
  <si>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</si>
  <si>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</si>
  <si>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</si>
  <si>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</si>
  <si>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</si>
  <si>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</si>
  <si>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</si>
  <si>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</si>
  <si>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</si>
  <si>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</si>
  <si>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</si>
  <si>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</si>
  <si>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</si>
  <si>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</si>
  <si>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</si>
  <si>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</si>
  <si>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</si>
  <si>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</si>
  <si>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</si>
  <si>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</si>
  <si>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</si>
  <si>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</si>
  <si>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</si>
  <si>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</si>
  <si>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</si>
  <si>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</si>
  <si>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</si>
  <si>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</si>
  <si>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</si>
  <si>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</si>
  <si>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</si>
  <si>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</si>
  <si>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</si>
  <si>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</si>
  <si>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</si>
  <si>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</si>
  <si>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</si>
  <si>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</si>
  <si>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직위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</si>
  <si>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</si>
  <si>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</si>
  <si>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</si>
  <si>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</si>
  <si>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</si>
  <si>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</si>
  <si>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</si>
  <si>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</si>
  <si>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</si>
  <si>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</si>
  <si>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</si>
  <si>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</si>
  <si>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</si>
  <si>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010-3209-0326</t>
    <phoneticPr fontId="1" type="noConversion"/>
  </si>
  <si>
    <t>010-9573-3247</t>
    <phoneticPr fontId="1" type="noConversion"/>
  </si>
  <si>
    <t>입사년도</t>
    <phoneticPr fontId="1" type="noConversion"/>
  </si>
  <si>
    <t>評價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</si>
  <si>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</si>
  <si>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</si>
  <si>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</si>
  <si>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</si>
  <si>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</si>
  <si>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</si>
  <si>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</si>
  <si>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</si>
  <si>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</si>
  <si>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</si>
  <si>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</si>
  <si>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010-8734-0988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</si>
</sst>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3F5EDD9E-4D57-49C5-ABF3-BF8E29718D78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619125</xdr:colOff>
      <xdr:row>18</xdr:row>
      <xdr:rowOff>180975</xdr:rowOff>
    </xdr:from>
    <xdr:to>
      <xdr:col>7</xdr:col>
      <xdr:colOff>609600</xdr:colOff>
      <xdr:row>20</xdr:row>
      <xdr:rowOff>190500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0F1FD60-A26F-457E-BE04-AF035BE7AB1B}"/>
            </a:ext>
          </a:extLst>
        </xdr:cNvPr>
        <xdr:cNvSpPr txBox="1"/>
      </xdr:nvSpPr>
      <xdr:spPr>
        <a:xfrm>
          <a:off x="4733925" y="4000500"/>
          <a:ext cx="676275" cy="4286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75.659733680557" createdVersion="7" refreshedVersion="7" minRefreshableVersion="3" recordCount="9" xr:uid="{6E03D8D2-355B-4348-B267-05C213888162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7E17C1-8D49-452C-8931-FBEE8FA162FC}" name="피벗 테이블1" cacheId="3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E4" sqref="E4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288</v>
      </c>
      <c r="C3" s="1" t="s">
        <v>292</v>
      </c>
      <c r="D3" s="1" t="s">
        <v>265</v>
      </c>
      <c r="E3" s="1" t="s">
        <v>302</v>
      </c>
      <c r="F3" s="1" t="s">
        <v>308</v>
      </c>
    </row>
    <row r="4" spans="1:6" x14ac:dyDescent="0.3">
      <c r="A4" s="1" t="s">
        <v>282</v>
      </c>
      <c r="B4" s="1" t="s">
        <v>289</v>
      </c>
      <c r="C4" s="1" t="s">
        <v>293</v>
      </c>
      <c r="D4" s="1" t="s">
        <v>296</v>
      </c>
      <c r="E4" s="1" t="s">
        <v>321</v>
      </c>
      <c r="F4" s="1">
        <v>2014</v>
      </c>
    </row>
    <row r="5" spans="1:6" x14ac:dyDescent="0.3">
      <c r="A5" s="1" t="s">
        <v>283</v>
      </c>
      <c r="B5" s="1" t="s">
        <v>290</v>
      </c>
      <c r="C5" s="1" t="s">
        <v>294</v>
      </c>
      <c r="D5" s="1" t="s">
        <v>297</v>
      </c>
      <c r="E5" s="1" t="s">
        <v>303</v>
      </c>
      <c r="F5" s="1">
        <v>2019</v>
      </c>
    </row>
    <row r="6" spans="1:6" x14ac:dyDescent="0.3">
      <c r="A6" s="1" t="s">
        <v>284</v>
      </c>
      <c r="B6" s="1" t="s">
        <v>291</v>
      </c>
      <c r="C6" s="1" t="s">
        <v>295</v>
      </c>
      <c r="D6" s="1" t="s">
        <v>298</v>
      </c>
      <c r="E6" s="1" t="s">
        <v>304</v>
      </c>
      <c r="F6" s="1">
        <v>2022</v>
      </c>
    </row>
    <row r="7" spans="1:6" x14ac:dyDescent="0.3">
      <c r="A7" s="1" t="s">
        <v>285</v>
      </c>
      <c r="B7" s="1" t="s">
        <v>289</v>
      </c>
      <c r="C7" s="1" t="s">
        <v>293</v>
      </c>
      <c r="D7" s="1" t="s">
        <v>299</v>
      </c>
      <c r="E7" s="1" t="s">
        <v>305</v>
      </c>
      <c r="F7" s="1">
        <v>2013</v>
      </c>
    </row>
    <row r="8" spans="1:6" x14ac:dyDescent="0.3">
      <c r="A8" s="1" t="s">
        <v>286</v>
      </c>
      <c r="B8" s="1" t="s">
        <v>291</v>
      </c>
      <c r="C8" s="1" t="s">
        <v>295</v>
      </c>
      <c r="D8" s="1" t="s">
        <v>300</v>
      </c>
      <c r="E8" s="1" t="s">
        <v>307</v>
      </c>
      <c r="F8" s="1">
        <v>2021</v>
      </c>
    </row>
    <row r="9" spans="1:6" x14ac:dyDescent="0.3">
      <c r="A9" s="1" t="s">
        <v>287</v>
      </c>
      <c r="B9" s="1" t="s">
        <v>290</v>
      </c>
      <c r="C9" s="1" t="s">
        <v>293</v>
      </c>
      <c r="D9" s="1" t="s">
        <v>301</v>
      </c>
      <c r="E9" s="1" t="s">
        <v>306</v>
      </c>
      <c r="F9" s="1">
        <v>2012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0"/>
  <dimension ref="A1:H12"/>
  <sheetViews>
    <sheetView tabSelected="1" workbookViewId="0">
      <selection activeCell="I22" sqref="I22"/>
    </sheetView>
  </sheetViews>
  <sheetFormatPr defaultRowHeight="16.5" x14ac:dyDescent="0.3"/>
  <sheetData>
    <row r="1" spans="1:8" ht="20.25" x14ac:dyDescent="0.3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B2:I13"/>
  <sheetViews>
    <sheetView workbookViewId="0">
      <selection activeCell="B4" sqref="B4:I13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27" t="s">
        <v>72</v>
      </c>
      <c r="C4" s="28" t="s">
        <v>73</v>
      </c>
      <c r="D4" s="28" t="s">
        <v>74</v>
      </c>
      <c r="E4" s="28" t="s">
        <v>75</v>
      </c>
      <c r="F4" s="28"/>
      <c r="G4" s="28"/>
      <c r="H4" s="28"/>
      <c r="I4" s="29"/>
    </row>
    <row r="5" spans="2:9" x14ac:dyDescent="0.3">
      <c r="B5" s="30"/>
      <c r="C5" s="25"/>
      <c r="D5" s="25"/>
      <c r="E5" s="4" t="s">
        <v>6</v>
      </c>
      <c r="F5" s="4" t="s">
        <v>7</v>
      </c>
      <c r="G5" s="4" t="s">
        <v>76</v>
      </c>
      <c r="H5" s="4" t="s">
        <v>77</v>
      </c>
      <c r="I5" s="31" t="s">
        <v>309</v>
      </c>
    </row>
    <row r="6" spans="2:9" x14ac:dyDescent="0.3">
      <c r="B6" s="32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26">
        <v>67000000</v>
      </c>
      <c r="I6" s="31" t="s">
        <v>80</v>
      </c>
    </row>
    <row r="7" spans="2:9" x14ac:dyDescent="0.3">
      <c r="B7" s="32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26">
        <v>89000000</v>
      </c>
      <c r="I7" s="31" t="s">
        <v>82</v>
      </c>
    </row>
    <row r="8" spans="2:9" x14ac:dyDescent="0.3">
      <c r="B8" s="32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26">
        <v>87000000</v>
      </c>
      <c r="I8" s="31" t="s">
        <v>85</v>
      </c>
    </row>
    <row r="9" spans="2:9" x14ac:dyDescent="0.3">
      <c r="B9" s="32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26">
        <v>72000000</v>
      </c>
      <c r="I9" s="31" t="s">
        <v>88</v>
      </c>
    </row>
    <row r="10" spans="2:9" x14ac:dyDescent="0.3">
      <c r="B10" s="32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26">
        <v>93000000</v>
      </c>
      <c r="I10" s="31" t="s">
        <v>90</v>
      </c>
    </row>
    <row r="11" spans="2:9" x14ac:dyDescent="0.3">
      <c r="B11" s="32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26">
        <v>32000000</v>
      </c>
      <c r="I11" s="31" t="s">
        <v>90</v>
      </c>
    </row>
    <row r="12" spans="2:9" x14ac:dyDescent="0.3">
      <c r="B12" s="32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26">
        <v>78000000</v>
      </c>
      <c r="I12" s="31" t="s">
        <v>80</v>
      </c>
    </row>
    <row r="13" spans="2:9" ht="17.25" thickBot="1" x14ac:dyDescent="0.35">
      <c r="B13" s="33" t="s">
        <v>95</v>
      </c>
      <c r="C13" s="34" t="s">
        <v>96</v>
      </c>
      <c r="D13" s="34">
        <v>13</v>
      </c>
      <c r="E13" s="34">
        <v>100</v>
      </c>
      <c r="F13" s="34">
        <v>85</v>
      </c>
      <c r="G13" s="35">
        <v>92.5</v>
      </c>
      <c r="H13" s="36">
        <v>45000000</v>
      </c>
      <c r="I13" s="3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B1:H12"/>
  <sheetViews>
    <sheetView workbookViewId="0">
      <selection activeCell="B5" sqref="B5:H12"/>
    </sheetView>
  </sheetViews>
  <sheetFormatPr defaultRowHeight="16.5" x14ac:dyDescent="0.3"/>
  <cols>
    <col min="1" max="1" width="2.625" customWidth="1"/>
  </cols>
  <sheetData>
    <row r="1" spans="2:8" ht="20.25" x14ac:dyDescent="0.3">
      <c r="B1" s="15" t="s">
        <v>97</v>
      </c>
      <c r="C1" s="15"/>
      <c r="D1" s="15"/>
      <c r="E1" s="15"/>
      <c r="F1" s="15"/>
      <c r="G1" s="15"/>
      <c r="H1" s="15"/>
    </row>
    <row r="3" spans="2:8" x14ac:dyDescent="0.3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3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sheetPr codeName="Sheet4"/>
  <dimension ref="B1:J24"/>
  <sheetViews>
    <sheetView workbookViewId="0">
      <selection activeCell="B3" sqref="B3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4" t="s">
        <v>118</v>
      </c>
      <c r="I16" s="4" t="s">
        <v>120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310</v>
      </c>
      <c r="I17" s="1" t="s">
        <v>311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I35"/>
  <sheetViews>
    <sheetView topLeftCell="A4" workbookViewId="0">
      <selection activeCell="C28" sqref="C28:C35"/>
    </sheetView>
  </sheetViews>
  <sheetFormatPr defaultRowHeight="16.5" x14ac:dyDescent="0.3"/>
  <cols>
    <col min="1" max="1" width="9.875" bestFit="1" customWidth="1"/>
    <col min="2" max="2" width="10.875" bestFit="1" customWidth="1"/>
    <col min="3" max="3" width="14.6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1" t="s">
        <v>280</v>
      </c>
      <c r="B12" s="22"/>
      <c r="C12" s="23"/>
      <c r="D12" s="4">
        <f>ABS(AVERAGEIF(B3:B11,B3,C3:C11)-AVERAGEIF(B3:B11,B3,D3:D11))</f>
        <v>2.2000000000000028</v>
      </c>
      <c r="F12" s="21" t="s">
        <v>23</v>
      </c>
      <c r="G12" s="22"/>
      <c r="H12" s="23"/>
      <c r="I12" s="4">
        <f>COUNTIFS(H3:H11,"&gt;="&amp;LARGE($H$3:$H$11,3),I3:I11,"&gt;="&amp;LARGE($I$3:$I$11,3))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IF(SUM($G$17:G17)&gt;=600,"2차달성",IF(SUM($G$17:G17)&gt;=400,"1차달성",""))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IF(SUM($G$17:G18)&gt;=600,"2차달성",IF(SUM($G$17:G18)&gt;=400,"1차달성",""))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IF(SUM($G$17:G19)&gt;=600,"2차달성",IF(SUM($G$17:G19)&gt;=400,"1차달성",""))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IF(SUM($G$17:G23)&gt;=600,"2차달성",IF(SUM($G$17:G23)&gt;=400,"1차달성",""))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5">
        <f t="shared" si="1"/>
        <v>4442.9590017825312</v>
      </c>
    </row>
    <row r="31" spans="1:9" x14ac:dyDescent="0.3">
      <c r="A31" s="4" t="s">
        <v>60</v>
      </c>
      <c r="B31" s="5">
        <v>7650000</v>
      </c>
      <c r="C31" s="5">
        <f t="shared" si="1"/>
        <v>4808.2966687617854</v>
      </c>
    </row>
    <row r="32" spans="1:9" x14ac:dyDescent="0.3">
      <c r="A32" s="4" t="s">
        <v>61</v>
      </c>
      <c r="B32" s="5">
        <v>6683000</v>
      </c>
      <c r="C32" s="5">
        <f t="shared" si="1"/>
        <v>7708.1891580161473</v>
      </c>
    </row>
    <row r="33" spans="1:8" x14ac:dyDescent="0.3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B1:I23"/>
  <sheetViews>
    <sheetView workbookViewId="0">
      <selection activeCell="B3" sqref="B3:I23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38" t="s">
        <v>316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38" t="s">
        <v>317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38" t="s">
        <v>312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38" t="s">
        <v>318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38" t="s">
        <v>317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38" t="s">
        <v>313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38" t="s">
        <v>318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39"/>
      <c r="C20" s="39"/>
      <c r="D20" s="39"/>
      <c r="E20" s="41" t="s">
        <v>317</v>
      </c>
      <c r="F20" s="39"/>
      <c r="G20" s="39"/>
      <c r="H20" s="39">
        <f>SUBTOTAL(9,H19:H19)</f>
        <v>30</v>
      </c>
      <c r="I20" s="40"/>
    </row>
    <row r="21" spans="2:9" outlineLevel="1" x14ac:dyDescent="0.3">
      <c r="B21" s="39"/>
      <c r="C21" s="41" t="s">
        <v>314</v>
      </c>
      <c r="D21" s="39"/>
      <c r="E21" s="39"/>
      <c r="F21" s="39">
        <f>SUBTOTAL(1,F16:F19)</f>
        <v>183.33333333333334</v>
      </c>
      <c r="G21" s="39">
        <f>SUBTOTAL(1,G16:G19)</f>
        <v>80</v>
      </c>
      <c r="H21" s="39"/>
      <c r="I21" s="40"/>
    </row>
    <row r="22" spans="2:9" x14ac:dyDescent="0.3">
      <c r="B22" s="39"/>
      <c r="C22" s="41"/>
      <c r="D22" s="39"/>
      <c r="E22" s="41" t="s">
        <v>319</v>
      </c>
      <c r="F22" s="39"/>
      <c r="G22" s="39"/>
      <c r="H22" s="39">
        <f>SUBTOTAL(9,H4:H19)</f>
        <v>296</v>
      </c>
      <c r="I22" s="40"/>
    </row>
    <row r="23" spans="2:9" x14ac:dyDescent="0.3">
      <c r="B23" s="39"/>
      <c r="C23" s="41" t="s">
        <v>315</v>
      </c>
      <c r="D23" s="39"/>
      <c r="E23" s="39"/>
      <c r="F23" s="39">
        <f>SUBTOTAL(1,F4:F19)</f>
        <v>167.77777777777777</v>
      </c>
      <c r="G23" s="39">
        <f>SUBTOTAL(1,G4:G19)</f>
        <v>70</v>
      </c>
      <c r="H23" s="39"/>
      <c r="I23" s="40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G26"/>
  <sheetViews>
    <sheetView workbookViewId="0">
      <selection activeCell="A18" sqref="A18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9.625" bestFit="1" customWidth="1"/>
    <col min="6" max="6" width="8.625" customWidth="1"/>
    <col min="7" max="7" width="9.125" bestFit="1" customWidth="1"/>
  </cols>
  <sheetData>
    <row r="1" spans="1:7" ht="20.25" x14ac:dyDescent="0.3">
      <c r="A1" s="15" t="s">
        <v>175</v>
      </c>
      <c r="B1" s="15"/>
      <c r="C1" s="15"/>
      <c r="D1" s="15"/>
      <c r="E1" s="15"/>
      <c r="F1" s="15"/>
      <c r="G1" s="1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42" t="s">
        <v>320</v>
      </c>
      <c r="B18" s="42" t="s">
        <v>176</v>
      </c>
    </row>
    <row r="19" spans="1:4" x14ac:dyDescent="0.3">
      <c r="A19" s="42" t="s">
        <v>177</v>
      </c>
      <c r="B19" t="s">
        <v>183</v>
      </c>
      <c r="C19" t="s">
        <v>187</v>
      </c>
      <c r="D19" t="s">
        <v>319</v>
      </c>
    </row>
    <row r="20" spans="1:4" x14ac:dyDescent="0.3">
      <c r="A20" t="s">
        <v>185</v>
      </c>
      <c r="B20" s="43">
        <v>500000</v>
      </c>
      <c r="C20" s="43"/>
      <c r="D20" s="43">
        <v>500000</v>
      </c>
    </row>
    <row r="21" spans="1:4" x14ac:dyDescent="0.3">
      <c r="A21" t="s">
        <v>186</v>
      </c>
      <c r="B21" s="43">
        <v>500000</v>
      </c>
      <c r="C21" s="43"/>
      <c r="D21" s="43">
        <v>500000</v>
      </c>
    </row>
    <row r="22" spans="1:4" x14ac:dyDescent="0.3">
      <c r="A22" t="s">
        <v>190</v>
      </c>
      <c r="B22" s="43"/>
      <c r="C22" s="43">
        <v>425000</v>
      </c>
      <c r="D22" s="43">
        <v>425000</v>
      </c>
    </row>
    <row r="23" spans="1:4" x14ac:dyDescent="0.3">
      <c r="A23" t="s">
        <v>189</v>
      </c>
      <c r="B23" s="43"/>
      <c r="C23" s="43">
        <v>500000</v>
      </c>
      <c r="D23" s="43">
        <v>500000</v>
      </c>
    </row>
    <row r="24" spans="1:4" x14ac:dyDescent="0.3">
      <c r="A24" t="s">
        <v>188</v>
      </c>
      <c r="B24" s="43"/>
      <c r="C24" s="43">
        <v>550000</v>
      </c>
      <c r="D24" s="43">
        <v>550000</v>
      </c>
    </row>
    <row r="25" spans="1:4" x14ac:dyDescent="0.3">
      <c r="A25" t="s">
        <v>184</v>
      </c>
      <c r="B25" s="43">
        <v>650000</v>
      </c>
      <c r="C25" s="43"/>
      <c r="D25" s="43">
        <v>650000</v>
      </c>
    </row>
    <row r="26" spans="1:4" x14ac:dyDescent="0.3">
      <c r="A26" t="s">
        <v>319</v>
      </c>
      <c r="B26" s="43">
        <v>1650000</v>
      </c>
      <c r="C26" s="43">
        <v>1475000</v>
      </c>
      <c r="D26" s="43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sheetPr codeName="Sheet8"/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24" t="s">
        <v>195</v>
      </c>
      <c r="B1" s="2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9"/>
  <dimension ref="A1:I12"/>
  <sheetViews>
    <sheetView workbookViewId="0">
      <selection activeCell="E4" sqref="E4:E12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45">
        <v>0.1</v>
      </c>
      <c r="F4" s="5">
        <v>700</v>
      </c>
      <c r="G4" s="4">
        <v>10</v>
      </c>
      <c r="H4" s="5">
        <v>200</v>
      </c>
      <c r="I4" s="44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45">
        <v>0.2</v>
      </c>
      <c r="F5" s="5">
        <v>3200</v>
      </c>
      <c r="G5" s="4">
        <v>15</v>
      </c>
      <c r="H5" s="5">
        <v>300</v>
      </c>
      <c r="I5" s="44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45">
        <v>0.1</v>
      </c>
      <c r="F6" s="5">
        <v>600</v>
      </c>
      <c r="G6" s="4">
        <v>8</v>
      </c>
      <c r="H6" s="5">
        <v>160</v>
      </c>
      <c r="I6" s="44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45">
        <v>0.2</v>
      </c>
      <c r="F7" s="5">
        <v>4400</v>
      </c>
      <c r="G7" s="4">
        <v>25</v>
      </c>
      <c r="H7" s="5">
        <v>500</v>
      </c>
      <c r="I7" s="44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45">
        <v>0.1</v>
      </c>
      <c r="F8" s="5">
        <v>500</v>
      </c>
      <c r="G8" s="4">
        <v>3</v>
      </c>
      <c r="H8" s="5">
        <v>60</v>
      </c>
      <c r="I8" s="44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45">
        <v>0.3</v>
      </c>
      <c r="F9" s="5">
        <v>8400</v>
      </c>
      <c r="G9" s="4">
        <v>9</v>
      </c>
      <c r="H9" s="5">
        <v>180</v>
      </c>
      <c r="I9" s="44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45">
        <v>0</v>
      </c>
      <c r="F10" s="5">
        <v>0</v>
      </c>
      <c r="G10" s="4">
        <v>7</v>
      </c>
      <c r="H10" s="5">
        <v>140</v>
      </c>
      <c r="I10" s="44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45">
        <v>0.3</v>
      </c>
      <c r="F11" s="5">
        <v>9600</v>
      </c>
      <c r="G11" s="4">
        <v>24</v>
      </c>
      <c r="H11" s="5">
        <v>480</v>
      </c>
      <c r="I11" s="44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45">
        <v>0.2</v>
      </c>
      <c r="F12" s="5">
        <v>3000</v>
      </c>
      <c r="G12" s="4">
        <v>13</v>
      </c>
      <c r="H12" s="5">
        <v>260</v>
      </c>
      <c r="I12" s="44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2025-11-14T07:25:53Z</dcterms:modified>
</cp:coreProperties>
</file>