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7\Desktop\01 엑셀\03 기본모의고사\"/>
    </mc:Choice>
  </mc:AlternateContent>
  <xr:revisionPtr revIDLastSave="0" documentId="13_ncr:1_{5F47622D-35E0-4B7B-964C-A237712EB40D}" xr6:coauthVersionLast="47" xr6:coauthVersionMax="47" xr10:uidLastSave="{00000000-0000-0000-0000-000000000000}"/>
  <bookViews>
    <workbookView xWindow="-108" yWindow="-108" windowWidth="23256" windowHeight="12456" tabRatio="765" firstSheet="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eta.T" hidden="1" xlm="1">#NAME?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2" l="1"/>
  <c r="J33" i="2"/>
  <c r="K29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6" i="10"/>
  <c r="C23" i="10" s="1"/>
  <c r="I22" i="10"/>
  <c r="I15" i="10"/>
  <c r="I9" i="10"/>
  <c r="I24" i="10" s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2" i="2" a="1"/>
  <c r="G23" i="2" a="1"/>
  <c r="G24" i="2" a="1"/>
  <c r="G28" i="2" a="1"/>
  <c r="G32" i="2" a="1"/>
  <c r="G36" i="2" a="1"/>
  <c r="G29" i="2" a="1"/>
  <c r="G31" i="2" a="1"/>
  <c r="G25" i="2" a="1"/>
  <c r="G33" i="2" a="1"/>
  <c r="G30" i="2" a="1"/>
  <c r="G35" i="2" a="1"/>
  <c r="G26" i="2" a="1"/>
  <c r="G34" i="2" a="1"/>
  <c r="G27" i="2" a="1"/>
  <c r="G22" i="2" l="1"/>
  <c r="G27" i="2"/>
  <c r="G34" i="2"/>
  <c r="G26" i="2"/>
  <c r="G35" i="2"/>
  <c r="G30" i="2"/>
  <c r="G33" i="2"/>
  <c r="G25" i="2"/>
  <c r="G31" i="2"/>
  <c r="G29" i="2"/>
  <c r="G36" i="2"/>
  <c r="G32" i="2"/>
  <c r="G28" i="2"/>
  <c r="G24" i="2"/>
  <c r="G23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3630BC-ACF3-4D10-9EF4-33B250B0F8A2}" name="MS Access Database_Query" type="1" refreshedVersion="8" background="1">
    <dbPr connection="DSN=MS Access Database;DBQ=C:\Users\82107\Desktop\01 엑셀\03 기본모의고사\퇴직금현황.accdb;DefaultDir=C:\Users\82107\Desktop\01 엑셀\03 기본모의고사;DriverId=25;FIL=MS Access;MaxBufferSize=2048;PageTimeout=5;" command="SELECT 퇴직금.성명, 퇴직금.부서명, 퇴직금.직책, 퇴직금.기본급, 퇴직금.상여금, 퇴직금.퇴직금_x000d__x000a_FROM `C:\Users\82107\Desktop\01 엑셀\03 기본모의고사\퇴직금현황.accdb`.퇴직금 퇴직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<sst xmlns="http://schemas.openxmlformats.org/spreadsheetml/2006/main" count="358" uniqueCount="194">
  <si>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</si>
  <si>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</si>
  <si>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</si>
  <si>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</si>
  <si>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</si>
  <si>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</si>
  <si>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</si>
  <si>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</si>
  <si>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</si>
  <si>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</si>
  <si>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</si>
  <si>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</si>
  <si>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</si>
  <si>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</si>
  <si>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</si>
  <si>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</si>
  <si>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</si>
  <si>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</si>
  <si>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</si>
  <si>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</si>
  <si>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</si>
  <si>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</si>
  <si>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</si>
  <si>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</si>
  <si>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</si>
  <si>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</si>
  <si>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</si>
  <si>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</si>
  <si>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</si>
  <si>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</si>
  <si>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</si>
  <si>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</si>
  <si>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</si>
  <si>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</si>
  <si>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</si>
  <si>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</si>
  <si>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</si>
  <si>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</si>
  <si>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</si>
  <si>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</si>
  <si>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</si>
  <si>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</si>
  <si>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</si>
  <si>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</si>
  <si>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</si>
  <si>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</si>
  <si>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</si>
  <si>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</si>
  <si>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</si>
  <si>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</si>
  <si>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</si>
  <si>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</si>
  <si>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</si>
  <si>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</si>
  <si>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</si>
  <si>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</si>
  <si>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</si>
  <si>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</si>
  <si>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</si>
  <si>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</si>
  <si>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</si>
  <si>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</si>
  <si>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</si>
  <si>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</si>
  <si>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</si>
  <si>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</si>
  <si>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</si>
  <si>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</si>
  <si>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</si>
  <si>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</si>
  <si>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</si>
  <si>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</si>
  <si>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</si>
  <si>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</si>
  <si>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</si>
  <si>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</si>
  <si>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</si>
  <si>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</si>
  <si>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</si>
  <si>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</si>
  <si>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</si>
  <si>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</si>
  <si>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</si>
  <si>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</si>
  <si>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</si>
  <si>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</si>
  <si>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</si>
  <si>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</si>
  <si>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</si>
  <si>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</si>
  <si>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</si>
  <si>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</si>
  <si>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</si>
  <si>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</si>
  <si>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</si>
  <si>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</si>
  <si>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</si>
  <si>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</si>
  <si>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</si>
  <si>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</si>
  <si>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</si>
  <si>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</si>
  <si>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</si>
  <si>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</si>
  <si>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</si>
  <si>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</si>
  <si>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</si>
  <si>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</si>
  <si>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</si>
  <si>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</si>
  <si>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</si>
  <si>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</si>
  <si>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</si>
  <si>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</si>
  <si>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</si>
  <si>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</si>
  <si>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</si>
  <si>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</si>
  <si>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</si>
  <si>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</si>
  <si>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</si>
  <si>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</si>
  <si>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</si>
  <si>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</si>
  <si>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</si>
  <si>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</si>
  <si>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</si>
  <si>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</si>
  <si>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</si>
  <si>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</si>
  <si>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</si>
  <si>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</si>
  <si>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</si>
  <si>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</si>
  <si>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</si>
  <si>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</si>
  <si>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</si>
  <si>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</si>
  <si>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</si>
  <si>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</si>
  <si>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</si>
  <si>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</si>
  <si>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</si>
  <si>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</si>
  <si>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</si>
  <si>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</si>
  <si>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</si>
  <si>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</si>
  <si>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</si>
  <si>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</si>
  <si>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</si>
  <si>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</si>
  <si>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</si>
  <si>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</si>
  <si>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</si>
  <si>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</si>
  <si>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성별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</si>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</sst>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9" fillId="0" borderId="0" xfId="0" applyFont="1">
      <alignment vertical="center"/>
    </xf>
    <xf numFmtId="177" fontId="0" fillId="0" borderId="7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3" xfId="2" applyNumberFormat="1" applyFont="1" applyBorder="1">
      <alignment vertical="center"/>
    </xf>
    <xf numFmtId="9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5-4217-972F-C11E08151E6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94E8DE1-AB54-4FDC-B22B-4198BE39B66B}" type="SERIESNAME">
                      <a:rPr lang="ko-KR" altLang="en-US"/>
                      <a:pPr/>
                      <a:t>[계열 이름]</a:t>
                    </a:fld>
                    <a:endParaRPr lang="ko-KR" altLang="en-US" baseline="0"/>
                  </a:p>
                  <a:p>
                    <a:fld id="{A51200BB-FE1B-4FAC-832A-6826FE0D7AB3}" type="CATEGORYNAME">
                      <a:rPr lang="en-US" altLang="ko-KR" baseline="0"/>
                      <a:pPr/>
                      <a:t>[범주 이름]</a:t>
                    </a:fld>
                    <a:endParaRPr lang="ko-KR" altLang="en-US"/>
                  </a:p>
                </c:rich>
              </c:tx>
              <c:dLblPos val="outEnd"/>
              <c:showLegendKey val="0"/>
              <c:showVal val="0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D45-4217-972F-C11E08151E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5-4217-972F-C11E08151E6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5-4217-972F-C11E08151E6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5-4217-972F-C11E08151E6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5-4217-972F-C11E08151E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240352"/>
        <c:axId val="1420239872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42023987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20240352"/>
        <c:crosses val="max"/>
        <c:crossBetween val="between"/>
      </c:valAx>
      <c:catAx>
        <c:axId val="142024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02398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30480</xdr:colOff>
          <xdr:row>10</xdr:row>
          <xdr:rowOff>30480</xdr:rowOff>
        </xdr:from>
        <xdr:to>
          <xdr:col>2</xdr:col>
          <xdr:colOff>632460</xdr:colOff>
          <xdr:row>11</xdr:row>
          <xdr:rowOff>182880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10</xdr:row>
          <xdr:rowOff>45720</xdr:rowOff>
        </xdr:from>
        <xdr:to>
          <xdr:col>4</xdr:col>
          <xdr:colOff>640080</xdr:colOff>
          <xdr:row>11</xdr:row>
          <xdr:rowOff>182880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전재연" refreshedDate="45719.636759259258" backgroundQuery="1" createdVersion="8" refreshedVersion="8" minRefreshableVersion="3" recordCount="10" xr:uid="{A8D6B1B3-1C1A-4C14-AD5D-1D709EDDB342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2174E9-45E6-40A9-90C0-CF7DC9D92A71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1" numFmtId="176"/>
    <dataField name="합계 : 비율" fld="6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K9" sqref="K9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38" t="s">
        <v>0</v>
      </c>
      <c r="C2" s="38"/>
      <c r="D2" s="38"/>
      <c r="E2" s="38"/>
      <c r="F2" s="38"/>
      <c r="G2" s="38"/>
      <c r="H2" s="38"/>
      <c r="I2" s="38"/>
    </row>
    <row r="4" spans="1:9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47" t="s">
        <v>143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E16" sqref="E16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39" t="s">
        <v>44</v>
      </c>
      <c r="B1" s="39"/>
      <c r="C1" s="39"/>
      <c r="D1" s="39"/>
      <c r="E1" s="39"/>
      <c r="F1" s="39"/>
      <c r="G1" s="39"/>
      <c r="H1" s="39"/>
      <c r="I1" s="39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0" t="s">
        <v>74</v>
      </c>
      <c r="B13" s="40"/>
      <c r="C13" s="40"/>
      <c r="D13" s="40"/>
      <c r="E13" s="40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7"/>
  <sheetViews>
    <sheetView topLeftCell="A7" workbookViewId="0">
      <selection activeCell="I34" sqref="I34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IF(AND(B3&gt;=15,C3&gt;=2000,D3&gt;=30000),REPT("★",B3/10),"")</f>
        <v/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IF(AND(B4&gt;=15,C4&gt;=2000,D4&gt;=30000),REPT("★",B4/10),"")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/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/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MIN(VLOOKUP(B12,$F$14:$G$18,2),VLOOKUP(C12,$I$14:$J$18,2))</f>
        <v>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MIN(VLOOKUP(B13,$F$14:$G$18,2),VLOOKUP(C13,$I$14:$J$18,2))</f>
        <v>5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10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1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10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1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42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 ($B$22:$B$36=$I23)*($C$22:$C$36=J$22)*($F$22:$F$36&gt;=AVERAGE($F$22:$F$36))*$E$22:$E$36)</f>
        <v>2350000</v>
      </c>
      <c r="K23" s="19">
        <f t="array" ref="K23">SUM( ($B$22:$B$36=$I23)*($C$22:$C$36=K$22)*($F$22:$F$36&gt;=AVERAGE($F$22:$F$36))*$E$22:$E$36)</f>
        <v>940000</v>
      </c>
      <c r="L23" s="19">
        <f t="array" ref="L23">SUM( ($B$22:$B$36=$I23)*($C$22:$C$36=L$22)*($F$22:$F$36&gt;=AVERAGE($F$22:$F$36))*$E$22:$E$36)</f>
        <v>0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 ($B$22:$B$36=$I24)*($C$22:$C$36=J$22)*($F$22:$F$36&gt;=AVERAGE($F$22:$F$36))*$E$22:$E$36)</f>
        <v>1000000</v>
      </c>
      <c r="K24" s="19">
        <f t="array" ref="K24">SUM( ($B$22:$B$36=$I24)*($C$22:$C$36=K$22)*($F$22:$F$36&gt;=AVERAGE($F$22:$F$36))*$E$22:$E$36)</f>
        <v>1780000</v>
      </c>
      <c r="L24" s="19">
        <f t="array" ref="L24">SUM( ($B$22:$B$36=$I24)*($C$22:$C$36=L$22)*($F$22:$F$36&gt;=AVERAGE($F$22:$F$36))*$E$22:$E$36)</f>
        <v>700000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 ($B$22:$B$36=$I25)*($C$22:$C$36=J$22)*($F$22:$F$36&gt;=AVERAGE($F$22:$F$36))*$E$22:$E$36)</f>
        <v>1100000</v>
      </c>
      <c r="K25" s="19">
        <f t="array" ref="K25">SUM( ($B$22:$B$36=$I25)*($C$22:$C$36=K$22)*($F$22:$F$36&gt;=AVERAGE($F$22:$F$36))*$E$22:$E$36)</f>
        <v>0</v>
      </c>
      <c r="L25" s="19">
        <f t="array" ref="L25">SUM( ($B$22:$B$36=$I25)*($C$22:$C$36=L$22)*($F$22:$F$36&gt;=AVERAGE($F$22:$F$36))*$E$22:$E$36)</f>
        <v>650000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143</v>
      </c>
      <c r="J28" s="21"/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b">
        <f>E22*0.5&gt;=450000</f>
        <v>1</v>
      </c>
      <c r="J29" s="21"/>
      <c r="K29" s="43">
        <f>DCOUNTA(A21:F36,1,I28:I29)</f>
        <v>9</v>
      </c>
      <c r="L29" s="43"/>
      <c r="M29" s="43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1" t="str">
        <f>_xlfn.XLOOKUP(MAX($E$22:$E$36),E22:E36,A22:A36)</f>
        <v>신소진</v>
      </c>
      <c r="J33" s="1" t="str">
        <f>_xlfn.XLOOKUP(MAX(E22:E36),E22:E36,B22:B36)</f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  <row r="37" spans="1:10" x14ac:dyDescent="0.4">
      <c r="F37" s="55"/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B10" sqref="B10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48" t="s">
        <v>144</v>
      </c>
      <c r="B1" t="s">
        <v>145</v>
      </c>
    </row>
    <row r="3" spans="1:6" x14ac:dyDescent="0.4">
      <c r="A3" s="48" t="s">
        <v>152</v>
      </c>
      <c r="B3" s="48" t="s">
        <v>4</v>
      </c>
      <c r="C3" t="s">
        <v>149</v>
      </c>
      <c r="D3" t="s">
        <v>150</v>
      </c>
      <c r="E3" t="s">
        <v>151</v>
      </c>
      <c r="F3" t="s">
        <v>153</v>
      </c>
    </row>
    <row r="4" spans="1:6" x14ac:dyDescent="0.4">
      <c r="A4" t="s">
        <v>13</v>
      </c>
      <c r="C4" s="50">
        <v>4000</v>
      </c>
      <c r="D4" s="50">
        <v>16000</v>
      </c>
      <c r="E4" s="50">
        <v>76080</v>
      </c>
      <c r="F4" s="49">
        <v>0.24912162361285295</v>
      </c>
    </row>
    <row r="5" spans="1:6" x14ac:dyDescent="0.4">
      <c r="B5" t="s">
        <v>147</v>
      </c>
      <c r="C5" s="50">
        <v>4000</v>
      </c>
      <c r="D5" s="50">
        <v>16000</v>
      </c>
      <c r="E5" s="50">
        <v>76080</v>
      </c>
      <c r="F5" s="49">
        <v>0.24912162361285295</v>
      </c>
    </row>
    <row r="6" spans="1:6" x14ac:dyDescent="0.4">
      <c r="A6" t="s">
        <v>16</v>
      </c>
      <c r="C6" s="50">
        <v>5400</v>
      </c>
      <c r="D6" s="50">
        <v>21600</v>
      </c>
      <c r="E6" s="50">
        <v>75708</v>
      </c>
      <c r="F6" s="49">
        <v>0.24790352103682795</v>
      </c>
    </row>
    <row r="7" spans="1:6" x14ac:dyDescent="0.4">
      <c r="B7" t="s">
        <v>108</v>
      </c>
      <c r="C7" s="50">
        <v>3600</v>
      </c>
      <c r="D7" s="50">
        <v>14400</v>
      </c>
      <c r="E7" s="50">
        <v>43272</v>
      </c>
      <c r="F7" s="49">
        <v>0.1416928351337457</v>
      </c>
    </row>
    <row r="8" spans="1:6" x14ac:dyDescent="0.4">
      <c r="B8" t="s">
        <v>148</v>
      </c>
      <c r="C8" s="50">
        <v>1800</v>
      </c>
      <c r="D8" s="50">
        <v>7200</v>
      </c>
      <c r="E8" s="50">
        <v>32436</v>
      </c>
      <c r="F8" s="49">
        <v>0.10621068590308226</v>
      </c>
    </row>
    <row r="9" spans="1:6" x14ac:dyDescent="0.4">
      <c r="A9" t="s">
        <v>105</v>
      </c>
      <c r="C9" s="50">
        <v>5600</v>
      </c>
      <c r="D9" s="50">
        <v>22400</v>
      </c>
      <c r="E9" s="50">
        <v>88480</v>
      </c>
      <c r="F9" s="49">
        <v>0.289725042813686</v>
      </c>
    </row>
    <row r="10" spans="1:6" x14ac:dyDescent="0.4">
      <c r="B10" t="s">
        <v>148</v>
      </c>
      <c r="C10" s="50">
        <v>2800</v>
      </c>
      <c r="D10" s="50">
        <v>11200</v>
      </c>
      <c r="E10" s="50">
        <v>70140</v>
      </c>
      <c r="F10" s="49">
        <v>0.22967127602793777</v>
      </c>
    </row>
    <row r="11" spans="1:6" x14ac:dyDescent="0.4">
      <c r="B11" t="s">
        <v>147</v>
      </c>
      <c r="C11" s="50">
        <v>2800</v>
      </c>
      <c r="D11" s="50">
        <v>11200</v>
      </c>
      <c r="E11" s="50">
        <v>18340</v>
      </c>
      <c r="F11" s="49">
        <v>6.0053766785748197E-2</v>
      </c>
    </row>
    <row r="12" spans="1:6" x14ac:dyDescent="0.4">
      <c r="A12" t="s">
        <v>10</v>
      </c>
      <c r="C12" s="50">
        <v>3000</v>
      </c>
      <c r="D12" s="50">
        <v>10000</v>
      </c>
      <c r="E12" s="50"/>
      <c r="F12" s="49">
        <v>0</v>
      </c>
    </row>
    <row r="13" spans="1:6" x14ac:dyDescent="0.4">
      <c r="B13" t="s">
        <v>108</v>
      </c>
      <c r="C13" s="50">
        <v>1500</v>
      </c>
      <c r="D13" s="50">
        <v>5000</v>
      </c>
      <c r="E13" s="50"/>
      <c r="F13" s="49">
        <v>0</v>
      </c>
    </row>
    <row r="14" spans="1:6" x14ac:dyDescent="0.4">
      <c r="B14" t="s">
        <v>147</v>
      </c>
      <c r="C14" s="50">
        <v>1500</v>
      </c>
      <c r="D14" s="50">
        <v>5000</v>
      </c>
      <c r="E14" s="50"/>
      <c r="F14" s="49">
        <v>0</v>
      </c>
    </row>
    <row r="15" spans="1:6" x14ac:dyDescent="0.4">
      <c r="A15" t="s">
        <v>106</v>
      </c>
      <c r="C15" s="50">
        <v>2500</v>
      </c>
      <c r="D15" s="50">
        <v>10000</v>
      </c>
      <c r="E15" s="50">
        <v>65125</v>
      </c>
      <c r="F15" s="49">
        <v>0.21324981253663314</v>
      </c>
    </row>
    <row r="16" spans="1:6" x14ac:dyDescent="0.4">
      <c r="B16" t="s">
        <v>147</v>
      </c>
      <c r="C16" s="50">
        <v>2500</v>
      </c>
      <c r="D16" s="50">
        <v>10000</v>
      </c>
      <c r="E16" s="50">
        <v>65125</v>
      </c>
      <c r="F16" s="49">
        <v>0.21324981253663314</v>
      </c>
    </row>
    <row r="17" spans="1:6" x14ac:dyDescent="0.4">
      <c r="A17" t="s">
        <v>146</v>
      </c>
      <c r="C17" s="50">
        <v>20500</v>
      </c>
      <c r="D17" s="50">
        <v>80000</v>
      </c>
      <c r="E17" s="50">
        <v>305393</v>
      </c>
      <c r="F17" s="49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L9" sqref="L9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154</v>
      </c>
      <c r="B3" t="s">
        <v>87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161</v>
      </c>
    </row>
    <row r="4" spans="1:9" outlineLevel="3" x14ac:dyDescent="0.4">
      <c r="A4" t="s">
        <v>172</v>
      </c>
      <c r="B4" t="s">
        <v>173</v>
      </c>
      <c r="C4" t="s">
        <v>174</v>
      </c>
      <c r="D4" t="s">
        <v>165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177</v>
      </c>
      <c r="B5" t="s">
        <v>178</v>
      </c>
      <c r="C5" t="s">
        <v>174</v>
      </c>
      <c r="D5" t="s">
        <v>165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51" t="s">
        <v>191</v>
      </c>
      <c r="E6" s="37"/>
      <c r="F6" s="37"/>
      <c r="G6" s="37"/>
      <c r="H6" s="37"/>
      <c r="I6" s="37"/>
    </row>
    <row r="7" spans="1:9" outlineLevel="3" x14ac:dyDescent="0.4">
      <c r="A7" t="s">
        <v>183</v>
      </c>
      <c r="B7" t="s">
        <v>184</v>
      </c>
      <c r="C7" t="s">
        <v>174</v>
      </c>
      <c r="D7" t="s">
        <v>168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51" t="s">
        <v>192</v>
      </c>
      <c r="E8" s="37"/>
      <c r="F8" s="37"/>
      <c r="G8" s="37"/>
      <c r="H8" s="37"/>
      <c r="I8" s="37"/>
    </row>
    <row r="9" spans="1:9" outlineLevel="1" x14ac:dyDescent="0.4">
      <c r="C9" s="51" t="s">
        <v>187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169</v>
      </c>
      <c r="B10" t="s">
        <v>170</v>
      </c>
      <c r="C10" t="s">
        <v>171</v>
      </c>
      <c r="D10" t="s">
        <v>165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185</v>
      </c>
      <c r="B11" t="s">
        <v>186</v>
      </c>
      <c r="C11" t="s">
        <v>171</v>
      </c>
      <c r="D11" t="s">
        <v>165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51" t="s">
        <v>191</v>
      </c>
      <c r="E12" s="37"/>
      <c r="F12" s="37"/>
      <c r="G12" s="37"/>
      <c r="H12" s="37"/>
      <c r="I12" s="37"/>
    </row>
    <row r="13" spans="1:9" outlineLevel="3" x14ac:dyDescent="0.4">
      <c r="A13" t="s">
        <v>181</v>
      </c>
      <c r="B13" t="s">
        <v>182</v>
      </c>
      <c r="C13" t="s">
        <v>171</v>
      </c>
      <c r="D13" t="s">
        <v>168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51" t="s">
        <v>192</v>
      </c>
      <c r="E14" s="37"/>
      <c r="F14" s="37"/>
      <c r="G14" s="37"/>
      <c r="H14" s="37"/>
      <c r="I14" s="37"/>
    </row>
    <row r="15" spans="1:9" outlineLevel="1" x14ac:dyDescent="0.4">
      <c r="C15" s="51" t="s">
        <v>188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162</v>
      </c>
      <c r="B16" t="s">
        <v>163</v>
      </c>
      <c r="C16" t="s">
        <v>164</v>
      </c>
      <c r="D16" t="s">
        <v>165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179</v>
      </c>
      <c r="B17" t="s">
        <v>180</v>
      </c>
      <c r="C17" t="s">
        <v>164</v>
      </c>
      <c r="D17" t="s">
        <v>165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51" t="s">
        <v>191</v>
      </c>
      <c r="E18" s="37"/>
      <c r="F18" s="37"/>
      <c r="G18" s="37"/>
      <c r="H18" s="37"/>
      <c r="I18" s="37"/>
    </row>
    <row r="19" spans="1:9" outlineLevel="3" x14ac:dyDescent="0.4">
      <c r="A19" t="s">
        <v>166</v>
      </c>
      <c r="B19" t="s">
        <v>167</v>
      </c>
      <c r="C19" t="s">
        <v>164</v>
      </c>
      <c r="D19" t="s">
        <v>168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175</v>
      </c>
      <c r="B20" t="s">
        <v>176</v>
      </c>
      <c r="C20" t="s">
        <v>164</v>
      </c>
      <c r="D20" t="s">
        <v>168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51" t="s">
        <v>192</v>
      </c>
      <c r="E21" s="37"/>
      <c r="F21" s="37"/>
      <c r="G21" s="37"/>
      <c r="H21" s="37"/>
      <c r="I21" s="37"/>
    </row>
    <row r="22" spans="1:9" outlineLevel="1" x14ac:dyDescent="0.4">
      <c r="C22" s="51" t="s">
        <v>189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51">
        <f>SUBTOTAL(3,C4:C20)</f>
        <v>12</v>
      </c>
      <c r="D23" s="51" t="s">
        <v>193</v>
      </c>
      <c r="E23" s="37"/>
      <c r="F23" s="37"/>
      <c r="G23" s="37"/>
      <c r="H23" s="37"/>
      <c r="I23" s="37"/>
    </row>
    <row r="24" spans="1:9" x14ac:dyDescent="0.4">
      <c r="C24" s="51" t="s">
        <v>190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showErrorMessage="1" promptTitle="입력방법" prompt="반드시 4글자로 입력하시오" sqref="A13 A7 A4:A5 A10:A11 A16:A17 A19:A20" xr:uid="{67B9F5D3-CE6E-409F-B1D5-BC7B0261060C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9" workbookViewId="0">
      <selection activeCell="J20" sqref="J20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45" t="s">
        <v>129</v>
      </c>
      <c r="B10" s="46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E13" sqref="E13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52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53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53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53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53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54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30480</xdr:colOff>
                    <xdr:row>10</xdr:row>
                    <xdr:rowOff>30480</xdr:rowOff>
                  </from>
                  <to>
                    <xdr:col>2</xdr:col>
                    <xdr:colOff>632460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22860</xdr:colOff>
                    <xdr:row>10</xdr:row>
                    <xdr:rowOff>45720</xdr:rowOff>
                  </from>
                  <to>
                    <xdr:col>4</xdr:col>
                    <xdr:colOff>640080</xdr:colOff>
                    <xdr:row>11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tabSelected="1" workbookViewId="0">
      <selection activeCell="F9" sqref="F9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H6" t="s">
        <v>138</v>
      </c>
      <c r="I6">
        <v>220000</v>
      </c>
    </row>
    <row r="7" spans="1:9" x14ac:dyDescent="0.4"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144780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전재연</cp:lastModifiedBy>
  <dcterms:created xsi:type="dcterms:W3CDTF">2023-05-11T11:47:16Z</dcterms:created>
  <dcterms:modified xsi:type="dcterms:W3CDTF">2025-03-03T06:52:53Z</dcterms:modified>
</cp:coreProperties>
</file>