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3 기본모의고사\"/>
    </mc:Choice>
  </mc:AlternateContent>
  <xr:revisionPtr revIDLastSave="0" documentId="13_ncr:1_{E9C6EDD9-A672-4B0F-9878-2BFCB26FBF56}" xr6:coauthVersionLast="47" xr6:coauthVersionMax="47" xr10:uidLastSave="{00000000-0000-0000-0000-000000000000}"/>
  <bookViews>
    <workbookView xWindow="-108" yWindow="-108" windowWidth="23256" windowHeight="1245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2" l="1"/>
  <c r="I33" i="2" a="1"/>
  <c r="I33" i="2" s="1"/>
  <c r="J23" i="2" a="1"/>
  <c r="J23" i="2"/>
  <c r="K23" i="2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/>
  <c r="J24" i="2" a="1"/>
  <c r="J24" i="2"/>
  <c r="J25" i="2" a="1"/>
  <c r="J25" i="2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23" i="10" s="1"/>
  <c r="C6" i="10"/>
  <c r="I22" i="10"/>
  <c r="I15" i="10"/>
  <c r="I24" i="10" s="1"/>
  <c r="I9" i="10"/>
  <c r="J5" i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5" i="2" a="1"/>
  <c r="G27" i="2" a="1"/>
  <c r="G29" i="2" a="1"/>
  <c r="G31" i="2" a="1"/>
  <c r="G33" i="2" a="1"/>
  <c r="G35" i="2" a="1"/>
  <c r="G24" i="2" a="1"/>
  <c r="G26" i="2" a="1"/>
  <c r="G28" i="2" a="1"/>
  <c r="G30" i="2" a="1"/>
  <c r="G32" i="2" a="1"/>
  <c r="G34" i="2" a="1"/>
  <c r="G36" i="2" a="1"/>
  <c r="G22" i="2" a="1"/>
  <c r="G36" i="2" l="1"/>
  <c r="G34" i="2"/>
  <c r="G32" i="2"/>
  <c r="G30" i="2"/>
  <c r="G28" i="2"/>
  <c r="G26" i="2"/>
  <c r="G24" i="2"/>
  <c r="G35" i="2"/>
  <c r="G33" i="2"/>
  <c r="G31" i="2"/>
  <c r="G29" i="2"/>
  <c r="G27" i="2"/>
  <c r="G25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AC03B8-C4F2-4621-AED6-62C4E098A71E}" name="MS Access Database_Query" type="1" refreshedVersion="8" background="1">
    <dbPr connection="DSN=MS Access Database;DBQ=C:\Users\SAMSUNG\Desktop\길벗컴활1급\01 엑셀\03 기본모의고사\퇴직금현황.accdb;DefaultDir=C:\Users\SAMSUNG\Desktop\길벗컴활1급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<sst xmlns="http://schemas.openxmlformats.org/spreadsheetml/2006/main" count="361" uniqueCount="198">
  <si>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</si>
  <si>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</si>
  <si>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</si>
  <si>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</si>
  <si>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</si>
  <si>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</si>
  <si>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</si>
  <si>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</si>
  <si>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</si>
  <si>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</si>
  <si>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</si>
  <si>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</si>
  <si>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</si>
  <si>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</si>
  <si>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</si>
  <si>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</si>
  <si>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</si>
  <si>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</si>
  <si>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</si>
  <si>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</si>
  <si>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</si>
  <si>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</si>
  <si>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</si>
  <si>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</si>
  <si>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</si>
  <si>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</si>
  <si>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</si>
  <si>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</si>
  <si>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</si>
  <si>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</si>
  <si>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</si>
  <si>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</si>
  <si>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</si>
  <si>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</si>
  <si>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</si>
  <si>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</si>
  <si>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</si>
  <si>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</si>
  <si>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</si>
  <si>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</si>
  <si>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</si>
  <si>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</si>
  <si>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</si>
  <si>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</si>
  <si>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</si>
  <si>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</si>
  <si>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</si>
  <si>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</si>
  <si>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</si>
  <si>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</si>
  <si>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</si>
  <si>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</si>
  <si>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</si>
  <si>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</si>
  <si>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</si>
  <si>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</si>
  <si>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</si>
  <si>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</si>
  <si>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</si>
  <si>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</si>
  <si>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</si>
  <si>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</si>
  <si>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</si>
  <si>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</si>
  <si>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</si>
  <si>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</si>
  <si>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</si>
  <si>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</si>
  <si>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</si>
  <si>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</si>
  <si>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</si>
  <si>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</si>
  <si>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</si>
  <si>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</si>
  <si>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</si>
  <si>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</si>
  <si>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</si>
  <si>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</si>
  <si>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</si>
  <si>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</si>
  <si>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</si>
  <si>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</si>
  <si>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</si>
  <si>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</si>
  <si>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</si>
  <si>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</si>
  <si>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</si>
  <si>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</si>
  <si>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</si>
  <si>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</si>
  <si>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</si>
  <si>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</si>
  <si>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</si>
  <si>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</si>
  <si>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</si>
  <si>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</si>
  <si>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</si>
  <si>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</si>
  <si>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</si>
  <si>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</si>
  <si>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</si>
  <si>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</si>
  <si>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</si>
  <si>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</si>
  <si>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</si>
  <si>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</si>
  <si>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</si>
  <si>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</si>
  <si>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</si>
  <si>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</si>
  <si>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</si>
  <si>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</si>
  <si>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</si>
  <si>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</si>
  <si>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</si>
  <si>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</si>
  <si>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</si>
  <si>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</si>
  <si>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</si>
  <si>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</si>
  <si>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</si>
  <si>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</si>
  <si>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</si>
  <si>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</si>
  <si>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</si>
  <si>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</si>
  <si>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</si>
  <si>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</si>
  <si>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</si>
  <si>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</si>
  <si>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</si>
  <si>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</si>
  <si>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</si>
  <si>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</si>
  <si>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</si>
  <si>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</si>
  <si>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</si>
  <si>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</si>
  <si>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</si>
  <si>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</si>
  <si>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</si>
  <si>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</si>
  <si>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</si>
  <si>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</si>
  <si>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성별</t>
  </si>
  <si>
    <t>기말</t>
  </si>
  <si>
    <t>총점</t>
  </si>
  <si>
    <t>강정국</t>
  </si>
  <si>
    <t>나자윤</t>
  </si>
  <si>
    <t>도자기</t>
  </si>
  <si>
    <t>박달재</t>
  </si>
  <si>
    <t>송지연</t>
  </si>
  <si>
    <t>이용실</t>
  </si>
  <si>
    <t>장승목</t>
  </si>
  <si>
    <t>정든별</t>
  </si>
  <si>
    <t>차새대</t>
  </si>
  <si>
    <t>황무지</t>
  </si>
  <si>
    <t>학번</t>
  </si>
  <si>
    <t>학과</t>
  </si>
  <si>
    <t>중간</t>
  </si>
  <si>
    <t>출석</t>
  </si>
  <si>
    <t>과제</t>
  </si>
  <si>
    <t>J001</t>
  </si>
  <si>
    <t>정보처리과</t>
  </si>
  <si>
    <t>남</t>
  </si>
  <si>
    <t>J002</t>
  </si>
  <si>
    <t>여</t>
  </si>
  <si>
    <t>W001</t>
  </si>
  <si>
    <t>웹디자인과</t>
  </si>
  <si>
    <t>S001</t>
  </si>
  <si>
    <t>사무자동화과</t>
  </si>
  <si>
    <t>J003</t>
  </si>
  <si>
    <t>S002</t>
  </si>
  <si>
    <t>J004</t>
  </si>
  <si>
    <t>W002</t>
  </si>
  <si>
    <t>S003</t>
  </si>
  <si>
    <t>W003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</si>
  <si>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</si>
  <si>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</si>
  <si>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</si>
  <si>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</si>
  <si>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</si>
  <si>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</si>
  <si>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</si>
  <si>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</si>
  <si>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</si>
  <si>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</si>
  <si>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</si>
  <si>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</si>
  <si>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</si>
  <si>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</si>
  <si>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직책</t>
  </si>
  <si>
    <t>합계 : 퇴직금</t>
  </si>
  <si>
    <t>합계 : 비율</t>
  </si>
  <si>
    <t>&gt;=450000</t>
    <phoneticPr fontId="1" type="noConversion"/>
  </si>
  <si>
    <t>기본급</t>
    <phoneticPr fontId="1" type="noConversion"/>
  </si>
  <si>
    <t>*0.5</t>
    <phoneticPr fontId="1" type="noConversion"/>
  </si>
  <si>
    <t>기본급조건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</si>
</sst>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₩&quot;* #,##0_-;\-&quot;₩&quot;* #,##0_-;_-&quot;₩&quot;* &quot;-&quot;_-;_-@_-"/>
    <numFmt numFmtId="41" formatCode="_-* #,##0_-;\-* #,##0_-;_-* &quot;-&quot;_-;_-@_-"/>
    <numFmt numFmtId="178" formatCode="[Red][&gt;1]&quot;[초과달성]&quot;* 0.0%;[Blue][=1]&quot;[목표달성]&quot;* 0.0%;&quot;[목표미달]&quot;* 0.0%"/>
    <numFmt numFmtId="179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>
      <alignment vertical="center"/>
    </xf>
    <xf numFmtId="178" fontId="0" fillId="0" borderId="7" xfId="2" applyNumberFormat="1" applyFont="1" applyBorder="1">
      <alignment vertical="center"/>
    </xf>
    <xf numFmtId="178" fontId="0" fillId="0" borderId="1" xfId="2" applyNumberFormat="1" applyFont="1" applyBorder="1">
      <alignment vertical="center"/>
    </xf>
    <xf numFmtId="178" fontId="0" fillId="0" borderId="13" xfId="2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9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1" defaultTableStyle="TableStyleMedium2" defaultPivotStyle="PivotStyleLight16">
    <tableStyle name="Invisible" pivot="0" table="0" count="0" xr9:uid="{CD2EF8D7-75A8-423C-B525-26072BA13AA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E5-4A54-9350-71A964BB6C7A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7FE5-4A54-9350-71A964BB6C7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E5-4A54-9350-71A964BB6C7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E5-4A54-9350-71A964BB6C7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5-4A54-9350-71A964BB6C7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5-4A54-9350-71A964BB6C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6130303"/>
        <c:axId val="199614038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99614038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6130303"/>
        <c:crosses val="max"/>
        <c:crossBetween val="between"/>
      </c:valAx>
      <c:catAx>
        <c:axId val="1996130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614038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4.956888310182" backgroundQuery="1" createdVersion="8" refreshedVersion="8" minRefreshableVersion="3" recordCount="10" xr:uid="{59B4240A-C37A-4326-B666-B0A0C12C21A3}">
  <cacheSource type="external" connectionId="1"/>
  <cacheFields count="6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A321A-1116-455B-85A1-533CEB4C87BB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6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9"/>
    <dataField name="합계 : 상여금" fld="4" baseField="2" baseItem="0" numFmtId="179"/>
    <dataField name="합계 : 퇴직금" fld="5" baseField="2" baseItem="0" numFmtId="179"/>
    <dataField name="합계 : 비율" fld="5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7"/>
  <sheetViews>
    <sheetView workbookViewId="0">
      <selection activeCell="K8" sqref="K8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10" ht="30" x14ac:dyDescent="0.4">
      <c r="B2" s="38" t="s">
        <v>0</v>
      </c>
      <c r="C2" s="38"/>
      <c r="D2" s="38"/>
      <c r="E2" s="38"/>
      <c r="F2" s="38"/>
      <c r="G2" s="38"/>
      <c r="H2" s="38"/>
      <c r="I2" s="38"/>
    </row>
    <row r="4" spans="1:10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10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  <c r="J5" t="b">
        <f>AND(MOD(MONTH($C5),2)="1",$C5&gt;=DATE(2022,1,1))</f>
        <v>0</v>
      </c>
    </row>
    <row r="6" spans="1:10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10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0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10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0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0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10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0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10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0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0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47" t="s">
        <v>143</v>
      </c>
    </row>
    <row r="21" spans="1:9" x14ac:dyDescent="0.4">
      <c r="A21" t="b">
        <f>AND(MID($A5,5,1)="1",OR(MONTH($C5)=4,MONTH($C5)=5))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K15" sqref="K15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39" t="s">
        <v>44</v>
      </c>
      <c r="B1" s="39"/>
      <c r="C1" s="39"/>
      <c r="D1" s="39"/>
      <c r="E1" s="39"/>
      <c r="F1" s="39"/>
      <c r="G1" s="39"/>
      <c r="H1" s="39"/>
      <c r="I1" s="39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0" t="s">
        <v>74</v>
      </c>
      <c r="B13" s="40"/>
      <c r="C13" s="40"/>
      <c r="D13" s="40"/>
      <c r="E13" s="4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4" workbookViewId="0">
      <selection activeCell="K31" sqref="K31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9" max="9" width="10.69921875" bestFit="1" customWidth="1"/>
    <col min="10" max="10" width="11.699218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IF(AND($B3&gt;=15,$C3&gt;=2000,$D3&gt;=30000),REPT("★",$B3/10)," ")</f>
        <v xml:space="preserve"> </v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IF(AND($B4&gt;=15,$C4&gt;=2000,$D4&gt;=30000),REPT("★",$B4/10)," 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 xml:space="preserve"> </v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 xml:space="preserve"> </v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VLOOKUP(MIN($B12,$C12),$I$14:$J$18,2,TRUE)</f>
        <v>15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VLOOKUP(MIN($B13,$C13),$I$14:$J$18,2,TRUE)</f>
        <v>10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15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5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15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1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42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SUM(($F22&gt;=AVERAGE($F$22:$F$36))*($B$22:$B$36=$I23)*($C$22:$C$36=J$22),$E$22:$E$36)</f>
        <v>13360002</v>
      </c>
      <c r="K23" s="19">
        <f t="array" ref="K23">SUM(($F22&gt;=AVERAGE($F$22:$F$36))*($B$22:$B$36=$I23)*($C$22:$C$36=K$22),$E$22:$E$36)</f>
        <v>13360002</v>
      </c>
      <c r="L23" s="19">
        <f t="array" ref="L23">SUM(($F22&gt;=AVERAGE($F$22:$F$36))*($B$22:$B$36=$I23)*($C$22:$C$36=L$22),$E$22:$E$36)</f>
        <v>13360001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SUM(($F23&gt;=AVERAGE($F$22:$F$36))*($B$22:$B$36=$I24)*($C$22:$C$36=J$22),$E$22:$E$36)</f>
        <v>13360001</v>
      </c>
      <c r="K24" s="19">
        <f t="array" ref="K24">SUM(($F23&gt;=AVERAGE($F$22:$F$36))*($B$22:$B$36=$I24)*($C$22:$C$36=K$22),$E$22:$E$36)</f>
        <v>13360002</v>
      </c>
      <c r="L24" s="19">
        <f t="array" ref="L24">SUM(($F23&gt;=AVERAGE($F$22:$F$36))*($B$22:$B$36=$I24)*($C$22:$C$36=L$22),$E$22:$E$36)</f>
        <v>13360002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SUM(($F24&gt;=AVERAGE($F$22:$F$36))*($B$22:$B$36=$I25)*($C$22:$C$36=J$22),$E$22:$E$36)</f>
        <v>13360000</v>
      </c>
      <c r="K25" s="19">
        <f t="array" ref="K25">SUM(($F24&gt;=AVERAGE($F$22:$F$36))*($B$22:$B$36=$I25)*($C$22:$C$36=K$22),$E$22:$E$36)</f>
        <v>13360000</v>
      </c>
      <c r="L25" s="19">
        <f t="array" ref="L25">SUM(($F24&gt;=AVERAGE($F$22:$F$36))*($B$22:$B$36=$I25)*($C$22:$C$36=L$22),$E$22:$E$36)</f>
        <v>13360000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195</v>
      </c>
      <c r="J28" s="21" t="s">
        <v>197</v>
      </c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s">
        <v>196</v>
      </c>
      <c r="J29" s="21" t="s">
        <v>194</v>
      </c>
      <c r="K29" s="43">
        <f>DCOUNTA($A$21:$G$36,1,$I$28:$J$29)</f>
        <v>0</v>
      </c>
      <c r="L29" s="43"/>
      <c r="M29" s="43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55" t="str" cm="1">
        <f t="array" ref="I33:J33">_xlfn.XLOOKUP(MAX($E$22:$E$36),$E$22:$E$36,$A$22:$B$36)</f>
        <v>신소진</v>
      </c>
      <c r="J33" s="1" t="str"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14" sqref="H1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  <col min="7" max="7" width="12.296875" bestFit="1" customWidth="1"/>
    <col min="8" max="10" width="16.8984375" bestFit="1" customWidth="1"/>
    <col min="11" max="14" width="12.296875" bestFit="1" customWidth="1"/>
    <col min="15" max="16" width="16.8984375" bestFit="1" customWidth="1"/>
    <col min="17" max="20" width="12.296875" bestFit="1" customWidth="1"/>
    <col min="21" max="22" width="16.8984375" bestFit="1" customWidth="1"/>
    <col min="23" max="24" width="12.296875" bestFit="1" customWidth="1"/>
    <col min="25" max="28" width="16.8984375" bestFit="1" customWidth="1"/>
  </cols>
  <sheetData>
    <row r="1" spans="1:6" x14ac:dyDescent="0.4">
      <c r="A1" s="52" t="s">
        <v>184</v>
      </c>
      <c r="B1" t="s">
        <v>185</v>
      </c>
    </row>
    <row r="3" spans="1:6" x14ac:dyDescent="0.4">
      <c r="A3" s="52" t="s">
        <v>191</v>
      </c>
      <c r="B3" s="52" t="s">
        <v>4</v>
      </c>
      <c r="C3" t="s">
        <v>189</v>
      </c>
      <c r="D3" t="s">
        <v>190</v>
      </c>
      <c r="E3" t="s">
        <v>192</v>
      </c>
      <c r="F3" t="s">
        <v>193</v>
      </c>
    </row>
    <row r="4" spans="1:6" x14ac:dyDescent="0.4">
      <c r="A4" t="s">
        <v>13</v>
      </c>
      <c r="C4" s="54">
        <v>4000</v>
      </c>
      <c r="D4" s="54">
        <v>16000</v>
      </c>
      <c r="E4" s="54">
        <v>76080</v>
      </c>
      <c r="F4" s="53">
        <v>0.24912162361285295</v>
      </c>
    </row>
    <row r="5" spans="1:6" x14ac:dyDescent="0.4">
      <c r="B5" t="s">
        <v>187</v>
      </c>
      <c r="C5" s="54">
        <v>4000</v>
      </c>
      <c r="D5" s="54">
        <v>16000</v>
      </c>
      <c r="E5" s="54">
        <v>76080</v>
      </c>
      <c r="F5" s="53">
        <v>0.24912162361285295</v>
      </c>
    </row>
    <row r="6" spans="1:6" x14ac:dyDescent="0.4">
      <c r="A6" t="s">
        <v>16</v>
      </c>
      <c r="C6" s="54">
        <v>5400</v>
      </c>
      <c r="D6" s="54">
        <v>21600</v>
      </c>
      <c r="E6" s="54">
        <v>75708</v>
      </c>
      <c r="F6" s="53">
        <v>0.24790352103682795</v>
      </c>
    </row>
    <row r="7" spans="1:6" x14ac:dyDescent="0.4">
      <c r="B7" t="s">
        <v>188</v>
      </c>
      <c r="C7" s="54">
        <v>1800</v>
      </c>
      <c r="D7" s="54">
        <v>7200</v>
      </c>
      <c r="E7" s="54">
        <v>32436</v>
      </c>
      <c r="F7" s="53">
        <v>0.10621068590308226</v>
      </c>
    </row>
    <row r="8" spans="1:6" x14ac:dyDescent="0.4">
      <c r="B8" t="s">
        <v>108</v>
      </c>
      <c r="C8" s="54">
        <v>3600</v>
      </c>
      <c r="D8" s="54">
        <v>14400</v>
      </c>
      <c r="E8" s="54">
        <v>43272</v>
      </c>
      <c r="F8" s="53">
        <v>0.1416928351337457</v>
      </c>
    </row>
    <row r="9" spans="1:6" x14ac:dyDescent="0.4">
      <c r="A9" t="s">
        <v>105</v>
      </c>
      <c r="C9" s="54">
        <v>5600</v>
      </c>
      <c r="D9" s="54">
        <v>22400</v>
      </c>
      <c r="E9" s="54">
        <v>88480</v>
      </c>
      <c r="F9" s="53">
        <v>0.289725042813686</v>
      </c>
    </row>
    <row r="10" spans="1:6" x14ac:dyDescent="0.4">
      <c r="B10" t="s">
        <v>188</v>
      </c>
      <c r="C10" s="54">
        <v>2800</v>
      </c>
      <c r="D10" s="54">
        <v>11200</v>
      </c>
      <c r="E10" s="54">
        <v>70140</v>
      </c>
      <c r="F10" s="53">
        <v>0.22967127602793777</v>
      </c>
    </row>
    <row r="11" spans="1:6" x14ac:dyDescent="0.4">
      <c r="B11" t="s">
        <v>187</v>
      </c>
      <c r="C11" s="54">
        <v>2800</v>
      </c>
      <c r="D11" s="54">
        <v>11200</v>
      </c>
      <c r="E11" s="54">
        <v>18340</v>
      </c>
      <c r="F11" s="53">
        <v>6.0053766785748197E-2</v>
      </c>
    </row>
    <row r="12" spans="1:6" x14ac:dyDescent="0.4">
      <c r="A12" t="s">
        <v>10</v>
      </c>
      <c r="C12" s="54">
        <v>3000</v>
      </c>
      <c r="D12" s="54">
        <v>10000</v>
      </c>
      <c r="E12" s="54"/>
      <c r="F12" s="53">
        <v>0</v>
      </c>
    </row>
    <row r="13" spans="1:6" x14ac:dyDescent="0.4">
      <c r="B13" t="s">
        <v>108</v>
      </c>
      <c r="C13" s="54">
        <v>1500</v>
      </c>
      <c r="D13" s="54">
        <v>5000</v>
      </c>
      <c r="E13" s="54"/>
      <c r="F13" s="53">
        <v>0</v>
      </c>
    </row>
    <row r="14" spans="1:6" x14ac:dyDescent="0.4">
      <c r="B14" t="s">
        <v>187</v>
      </c>
      <c r="C14" s="54">
        <v>1500</v>
      </c>
      <c r="D14" s="54">
        <v>5000</v>
      </c>
      <c r="E14" s="54"/>
      <c r="F14" s="53">
        <v>0</v>
      </c>
    </row>
    <row r="15" spans="1:6" x14ac:dyDescent="0.4">
      <c r="A15" t="s">
        <v>106</v>
      </c>
      <c r="C15" s="54">
        <v>2500</v>
      </c>
      <c r="D15" s="54">
        <v>10000</v>
      </c>
      <c r="E15" s="54">
        <v>65125</v>
      </c>
      <c r="F15" s="53">
        <v>0.21324981253663314</v>
      </c>
    </row>
    <row r="16" spans="1:6" x14ac:dyDescent="0.4">
      <c r="B16" t="s">
        <v>187</v>
      </c>
      <c r="C16" s="54">
        <v>2500</v>
      </c>
      <c r="D16" s="54">
        <v>10000</v>
      </c>
      <c r="E16" s="54">
        <v>65125</v>
      </c>
      <c r="F16" s="53">
        <v>0.21324981253663314</v>
      </c>
    </row>
    <row r="17" spans="1:6" x14ac:dyDescent="0.4">
      <c r="A17" t="s">
        <v>186</v>
      </c>
      <c r="C17" s="54">
        <v>20500</v>
      </c>
      <c r="D17" s="54">
        <v>80000</v>
      </c>
      <c r="E17" s="54">
        <v>305393</v>
      </c>
      <c r="F17" s="5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D8" sqref="D8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157</v>
      </c>
      <c r="B3" t="s">
        <v>87</v>
      </c>
      <c r="C3" t="s">
        <v>158</v>
      </c>
      <c r="D3" t="s">
        <v>144</v>
      </c>
      <c r="E3" t="s">
        <v>159</v>
      </c>
      <c r="F3" t="s">
        <v>145</v>
      </c>
      <c r="G3" t="s">
        <v>160</v>
      </c>
      <c r="H3" t="s">
        <v>161</v>
      </c>
      <c r="I3" t="s">
        <v>146</v>
      </c>
    </row>
    <row r="4" spans="1:9" outlineLevel="3" x14ac:dyDescent="0.4">
      <c r="A4" t="s">
        <v>169</v>
      </c>
      <c r="B4" t="s">
        <v>150</v>
      </c>
      <c r="C4" t="s">
        <v>170</v>
      </c>
      <c r="D4" t="s">
        <v>164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172</v>
      </c>
      <c r="B5" t="s">
        <v>152</v>
      </c>
      <c r="C5" t="s">
        <v>170</v>
      </c>
      <c r="D5" t="s">
        <v>164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48" t="s">
        <v>181</v>
      </c>
      <c r="E6" s="37"/>
      <c r="F6" s="37"/>
      <c r="G6" s="37"/>
      <c r="H6" s="37"/>
      <c r="I6" s="37"/>
    </row>
    <row r="7" spans="1:9" outlineLevel="3" x14ac:dyDescent="0.4">
      <c r="A7" t="s">
        <v>175</v>
      </c>
      <c r="B7" t="s">
        <v>155</v>
      </c>
      <c r="C7" t="s">
        <v>170</v>
      </c>
      <c r="D7" t="s">
        <v>166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48" t="s">
        <v>182</v>
      </c>
      <c r="E8" s="37"/>
      <c r="F8" s="37"/>
      <c r="G8" s="37"/>
      <c r="H8" s="37"/>
      <c r="I8" s="37"/>
    </row>
    <row r="9" spans="1:9" outlineLevel="1" x14ac:dyDescent="0.4">
      <c r="C9" s="48" t="s">
        <v>177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167</v>
      </c>
      <c r="B10" t="s">
        <v>149</v>
      </c>
      <c r="C10" t="s">
        <v>168</v>
      </c>
      <c r="D10" t="s">
        <v>164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176</v>
      </c>
      <c r="B11" t="s">
        <v>156</v>
      </c>
      <c r="C11" t="s">
        <v>168</v>
      </c>
      <c r="D11" t="s">
        <v>164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48" t="s">
        <v>181</v>
      </c>
      <c r="E12" s="37"/>
      <c r="F12" s="37"/>
      <c r="G12" s="37"/>
      <c r="H12" s="37"/>
      <c r="I12" s="37"/>
    </row>
    <row r="13" spans="1:9" outlineLevel="3" x14ac:dyDescent="0.4">
      <c r="A13" t="s">
        <v>174</v>
      </c>
      <c r="B13" t="s">
        <v>154</v>
      </c>
      <c r="C13" t="s">
        <v>168</v>
      </c>
      <c r="D13" t="s">
        <v>166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48" t="s">
        <v>182</v>
      </c>
      <c r="E14" s="37"/>
      <c r="F14" s="37"/>
      <c r="G14" s="37"/>
      <c r="H14" s="37"/>
      <c r="I14" s="37"/>
    </row>
    <row r="15" spans="1:9" outlineLevel="1" x14ac:dyDescent="0.4">
      <c r="C15" s="48" t="s">
        <v>178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162</v>
      </c>
      <c r="B16" t="s">
        <v>147</v>
      </c>
      <c r="C16" t="s">
        <v>163</v>
      </c>
      <c r="D16" t="s">
        <v>164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173</v>
      </c>
      <c r="B17" t="s">
        <v>153</v>
      </c>
      <c r="C17" t="s">
        <v>163</v>
      </c>
      <c r="D17" t="s">
        <v>164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48" t="s">
        <v>181</v>
      </c>
      <c r="E18" s="37"/>
      <c r="F18" s="37"/>
      <c r="G18" s="37"/>
      <c r="H18" s="37"/>
      <c r="I18" s="37"/>
    </row>
    <row r="19" spans="1:9" outlineLevel="3" x14ac:dyDescent="0.4">
      <c r="A19" t="s">
        <v>165</v>
      </c>
      <c r="B19" t="s">
        <v>148</v>
      </c>
      <c r="C19" t="s">
        <v>163</v>
      </c>
      <c r="D19" t="s">
        <v>166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171</v>
      </c>
      <c r="B20" t="s">
        <v>151</v>
      </c>
      <c r="C20" t="s">
        <v>163</v>
      </c>
      <c r="D20" t="s">
        <v>166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48" t="s">
        <v>182</v>
      </c>
      <c r="E21" s="37"/>
      <c r="F21" s="37"/>
      <c r="G21" s="37"/>
      <c r="H21" s="37"/>
      <c r="I21" s="37"/>
    </row>
    <row r="22" spans="1:9" outlineLevel="1" x14ac:dyDescent="0.4">
      <c r="C22" s="48" t="s">
        <v>179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48">
        <f>SUBTOTAL(3,C4:C20)</f>
        <v>12</v>
      </c>
      <c r="D23" s="48" t="s">
        <v>183</v>
      </c>
      <c r="E23" s="37"/>
      <c r="F23" s="37"/>
      <c r="G23" s="37"/>
      <c r="H23" s="37"/>
      <c r="I23" s="37"/>
    </row>
    <row r="24" spans="1:9" x14ac:dyDescent="0.4">
      <c r="C24" s="48" t="s">
        <v>180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39BE5CD5-C29C-4827-9D51-B2B3B9072549}">
      <formula1>LEN($A4)=4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workbookViewId="0">
      <selection activeCell="M24" sqref="M24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45" t="s">
        <v>129</v>
      </c>
      <c r="B10" s="4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3" sqref="H13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49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50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50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50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50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51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G34" sqref="G34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2025-03-18T14:19:54Z</dcterms:modified>
</cp:coreProperties>
</file>