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2B26DAF-2F31-48A3-80A5-0E57CF666666}" xr6:coauthVersionLast="47" xr6:coauthVersionMax="47" xr10:uidLastSave="{00000000-0000-0000-0000-000000000000}"/>
  <bookViews>
    <workbookView xWindow="-120" yWindow="-120" windowWidth="29040" windowHeight="15840" tabRatio="741" firstSheet="1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4" l="1"/>
  <c r="D18" i="4"/>
  <c r="D19" i="4"/>
  <c r="D20" i="4"/>
  <c r="D21" i="4"/>
  <c r="D22" i="4"/>
  <c r="D23" i="4"/>
  <c r="D24" i="4"/>
  <c r="D17" i="4"/>
  <c r="E4" i="10"/>
  <c r="H22" i="5"/>
  <c r="H20" i="5"/>
  <c r="H18" i="5"/>
  <c r="H14" i="5"/>
  <c r="H12" i="5"/>
  <c r="H8" i="5"/>
  <c r="H6" i="5"/>
  <c r="G21" i="5"/>
  <c r="F21" i="5"/>
  <c r="G15" i="5"/>
  <c r="F15" i="5"/>
  <c r="F23" i="5" s="1"/>
  <c r="G9" i="5"/>
  <c r="G23" i="5" s="1"/>
  <c r="F9" i="5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0" authorId="0" shapeId="0" xr:uid="{AC5ECABA-C7B6-4969-89D5-868EE1F476EB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<sst xmlns="http://schemas.openxmlformats.org/spreadsheetml/2006/main" count="432" uniqueCount="329">
  <si>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</si>
  <si>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</si>
  <si>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</si>
  <si>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</si>
  <si>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</si>
  <si>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</si>
  <si>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</si>
  <si>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</si>
  <si>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</si>
  <si>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</si>
  <si>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</si>
  <si>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</si>
  <si>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</si>
  <si>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</si>
  <si>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</si>
  <si>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</si>
  <si>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</si>
  <si>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</si>
  <si>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</si>
  <si>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</si>
  <si>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</si>
  <si>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</si>
  <si>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</si>
  <si>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</si>
  <si>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</si>
  <si>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</si>
  <si>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</si>
  <si>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</si>
  <si>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</si>
  <si>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</si>
  <si>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</si>
  <si>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</si>
  <si>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</si>
  <si>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</si>
  <si>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</si>
  <si>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</si>
  <si>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</si>
  <si>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</si>
  <si>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</si>
  <si>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</si>
  <si>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</si>
  <si>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</si>
  <si>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</si>
  <si>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</si>
  <si>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</si>
  <si>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</si>
  <si>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</si>
  <si>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</si>
  <si>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</si>
  <si>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</si>
  <si>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</si>
  <si>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</si>
  <si>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</si>
  <si>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</si>
  <si>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</si>
  <si>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</si>
  <si>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</si>
  <si>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</si>
  <si>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</si>
  <si>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</si>
  <si>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</si>
  <si>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</si>
  <si>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</si>
  <si>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</si>
  <si>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</si>
  <si>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</si>
  <si>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</si>
  <si>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</si>
  <si>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</si>
  <si>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</si>
  <si>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</si>
  <si>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</si>
  <si>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</si>
  <si>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</si>
  <si>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</si>
  <si>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</si>
  <si>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</si>
  <si>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</si>
  <si>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</si>
  <si>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</si>
  <si>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</si>
  <si>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</si>
  <si>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</si>
  <si>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</si>
  <si>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</si>
  <si>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</si>
  <si>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</si>
  <si>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</si>
  <si>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</si>
  <si>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</si>
  <si>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</si>
  <si>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</si>
  <si>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</si>
  <si>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</si>
  <si>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</si>
  <si>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</si>
  <si>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</si>
  <si>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</si>
  <si>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</si>
  <si>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</si>
  <si>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</si>
  <si>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</si>
  <si>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</si>
  <si>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</si>
  <si>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</si>
  <si>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</si>
  <si>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</si>
  <si>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</si>
  <si>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</si>
  <si>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</si>
  <si>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</si>
  <si>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</si>
  <si>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</si>
  <si>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</si>
  <si>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</si>
  <si>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</si>
  <si>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</si>
  <si>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</si>
  <si>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</si>
  <si>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</si>
  <si>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</si>
  <si>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</si>
  <si>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</si>
  <si>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</si>
  <si>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</si>
  <si>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</si>
  <si>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</si>
  <si>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</si>
  <si>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</si>
  <si>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</si>
  <si>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</si>
  <si>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</si>
  <si>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</si>
  <si>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</si>
  <si>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</si>
  <si>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</si>
  <si>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</si>
  <si>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</si>
  <si>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</si>
  <si>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</si>
  <si>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</si>
  <si>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</si>
  <si>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</si>
  <si>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</si>
  <si>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</si>
  <si>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</si>
  <si>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</si>
  <si>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</si>
  <si>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</si>
  <si>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</si>
  <si>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</si>
  <si>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</si>
  <si>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</si>
  <si>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</si>
  <si>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</si>
  <si>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</si>
  <si>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</si>
  <si>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</si>
  <si>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</si>
  <si>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</si>
  <si>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</si>
  <si>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</si>
  <si>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</si>
  <si>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</si>
  <si>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</si>
  <si>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</si>
  <si>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</si>
  <si>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</si>
  <si>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</si>
  <si>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</si>
  <si>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</si>
  <si>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</si>
  <si>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</si>
  <si>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</si>
  <si>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</si>
  <si>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</si>
  <si>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</si>
  <si>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</si>
  <si>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</si>
  <si>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</si>
  <si>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</si>
  <si>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</si>
  <si>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</si>
  <si>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</si>
  <si>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</si>
  <si>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</si>
  <si>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</si>
  <si>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</si>
  <si>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</si>
  <si>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</si>
  <si>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</si>
  <si>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</si>
  <si>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</si>
  <si>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</si>
  <si>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</si>
  <si>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</si>
  <si>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</si>
  <si>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</si>
  <si>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</si>
  <si>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</si>
  <si>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</si>
  <si>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</si>
  <si>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</si>
  <si>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</si>
  <si>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</si>
  <si>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</si>
  <si>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</si>
  <si>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</si>
  <si>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</si>
  <si>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</si>
  <si>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</si>
  <si>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</si>
  <si>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</si>
  <si>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</si>
  <si>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</si>
  <si>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</si>
  <si>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</si>
  <si>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</si>
  <si>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</si>
  <si>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</si>
  <si>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</si>
  <si>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</si>
  <si>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</si>
  <si>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</si>
  <si>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</si>
  <si>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</si>
  <si>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</si>
  <si>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</si>
  <si>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</si>
  <si>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</si>
  <si>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</si>
  <si>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</si>
  <si>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</si>
  <si>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</si>
  <si>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</si>
  <si>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</si>
  <si>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</si>
  <si>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</si>
  <si>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</si>
  <si>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</si>
  <si>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</si>
  <si>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</si>
  <si>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</si>
  <si>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</si>
  <si>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</si>
  <si>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</si>
  <si>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</si>
  <si>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</si>
  <si>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</si>
  <si>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</si>
  <si>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</si>
  <si>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</si>
  <si>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</si>
  <si>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</si>
  <si>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</si>
  <si>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</si>
  <si>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</si>
  <si>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</si>
  <si>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</si>
  <si>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</si>
  <si>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</si>
  <si>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</si>
  <si>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</si>
  <si>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</si>
  <si>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</si>
  <si>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</si>
  <si>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</si>
  <si>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</si>
  <si>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</si>
  <si>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</si>
  <si>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</si>
  <si>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</si>
  <si>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</si>
  <si>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</si>
  <si>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</si>
  <si>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</si>
  <si>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</si>
  <si>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</si>
  <si>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</si>
  <si>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</si>
  <si>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</si>
  <si>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</si>
  <si>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소속부서</t>
    <phoneticPr fontId="1" type="noConversion"/>
  </si>
  <si>
    <t>직위</t>
    <phoneticPr fontId="1" type="noConversion"/>
  </si>
  <si>
    <t>연락처</t>
    <phoneticPr fontId="1" type="noConversion"/>
  </si>
  <si>
    <t>입사년도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</si>
  <si>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</si>
  <si>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</si>
  <si>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</si>
  <si>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</si>
  <si>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</si>
  <si>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</si>
  <si>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</si>
  <si>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</si>
  <si>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</si>
  <si>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</si>
  <si>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</si>
  <si>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</si>
  <si>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</si>
  <si>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</si>
  <si>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</si>
  <si>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</si>
  <si>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</si>
  <si>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</si>
  <si>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</si>
  <si>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</si>
  <si>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</si>
  <si>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</si>
  <si>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</si>
  <si>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</si>
  <si>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評價</t>
    <phoneticPr fontId="1" type="noConversion"/>
  </si>
  <si>
    <t>근무년수</t>
    <phoneticPr fontId="1" type="noConversion"/>
  </si>
  <si>
    <t>상여비율</t>
    <phoneticPr fontId="1" type="noConversion"/>
  </si>
  <si>
    <t>&gt;=7</t>
    <phoneticPr fontId="1" type="noConversion"/>
  </si>
  <si>
    <t>&lt;7%</t>
    <phoneticPr fontId="1" type="noConversion"/>
  </si>
  <si>
    <t>사원명</t>
    <phoneticPr fontId="1" type="noConversion"/>
  </si>
  <si>
    <t>관리부서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</si>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</sst>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9" formatCode="0,,&quot;백만원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3" borderId="1" xfId="2" applyBorder="1" applyAlignment="1">
      <alignment horizontal="center" vertical="center"/>
    </xf>
    <xf numFmtId="0" fontId="7" fillId="3" borderId="1" xfId="2" applyBorder="1" applyAlignment="1">
      <alignment horizontal="center" vertical="center"/>
    </xf>
    <xf numFmtId="0" fontId="7" fillId="3" borderId="7" xfId="2" applyBorder="1" applyAlignment="1">
      <alignment horizontal="center" vertical="center"/>
    </xf>
    <xf numFmtId="0" fontId="7" fillId="3" borderId="8" xfId="2" applyBorder="1" applyAlignment="1">
      <alignment horizontal="center" vertical="center"/>
    </xf>
    <xf numFmtId="0" fontId="7" fillId="3" borderId="9" xfId="2" applyBorder="1" applyAlignment="1">
      <alignment horizontal="center" vertical="center"/>
    </xf>
    <xf numFmtId="0" fontId="7" fillId="3" borderId="10" xfId="2" applyBorder="1" applyAlignment="1">
      <alignment horizontal="center" vertical="center"/>
    </xf>
    <xf numFmtId="0" fontId="7" fillId="3" borderId="11" xfId="2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0" fillId="0" borderId="1" xfId="0" applyNumberFormat="1" applyBorder="1">
      <alignment vertical="center"/>
    </xf>
    <xf numFmtId="179" fontId="0" fillId="0" borderId="13" xfId="0" applyNumberForma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4">
    <dxf>
      <font>
        <b/>
        <i val="0"/>
        <u val="double"/>
      </font>
    </dxf>
    <dxf>
      <font>
        <b/>
        <i val="0"/>
      </font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[10회.xlsm]분석작업-2!피벗 테이블1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'분석작업-2'!$B$18:$B$19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'분석작업-2'!$A$20:$A$26</c:f>
              <c:strCache>
                <c:ptCount val="6"/>
                <c:pt idx="0">
                  <c:v>라거</c:v>
                </c:pt>
                <c:pt idx="1">
                  <c:v>산</c:v>
                </c:pt>
                <c:pt idx="2">
                  <c:v>진로</c:v>
                </c:pt>
                <c:pt idx="3">
                  <c:v>카스</c:v>
                </c:pt>
                <c:pt idx="4">
                  <c:v>포두주</c:v>
                </c:pt>
                <c:pt idx="5">
                  <c:v>하이트</c:v>
                </c:pt>
              </c:strCache>
            </c:strRef>
          </c:cat>
          <c:val>
            <c:numRef>
              <c:f>'분석작업-2'!$B$20:$B$26</c:f>
              <c:numCache>
                <c:formatCode>#,##0_ </c:formatCode>
                <c:ptCount val="6"/>
                <c:pt idx="0">
                  <c:v>500000</c:v>
                </c:pt>
                <c:pt idx="1">
                  <c:v>500000</c:v>
                </c:pt>
                <c:pt idx="5">
                  <c:v>650000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46-446B-A590-43A87B31A946}"/>
            </c:ext>
          </c:extLst>
        </c:ser>
        <c:ser>
          <c:idx val="1"/>
          <c:order val="1"/>
          <c:tx>
            <c:strRef>
              <c:f>'분석작업-2'!$C$18:$C$19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'분석작업-2'!$A$20:$A$26</c:f>
              <c:strCache>
                <c:ptCount val="6"/>
                <c:pt idx="0">
                  <c:v>라거</c:v>
                </c:pt>
                <c:pt idx="1">
                  <c:v>산</c:v>
                </c:pt>
                <c:pt idx="2">
                  <c:v>진로</c:v>
                </c:pt>
                <c:pt idx="3">
                  <c:v>카스</c:v>
                </c:pt>
                <c:pt idx="4">
                  <c:v>포두주</c:v>
                </c:pt>
                <c:pt idx="5">
                  <c:v>하이트</c:v>
                </c:pt>
              </c:strCache>
            </c:strRef>
          </c:cat>
          <c:val>
            <c:numRef>
              <c:f>'분석작업-2'!$C$20:$C$26</c:f>
              <c:numCache>
                <c:formatCode>#,##0_ </c:formatCode>
                <c:ptCount val="6"/>
                <c:pt idx="2">
                  <c:v>425000</c:v>
                </c:pt>
                <c:pt idx="3">
                  <c:v>500000</c:v>
                </c:pt>
                <c:pt idx="4">
                  <c:v>550000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46-446B-A590-43A87B31A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832096"/>
        <c:axId val="2031834176"/>
      </c:barChart>
      <c:catAx>
        <c:axId val="203183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834176"/>
        <c:crosses val="autoZero"/>
        <c:auto val="1"/>
        <c:lblAlgn val="ctr"/>
        <c:lblOffset val="100"/>
        <c:noMultiLvlLbl val="0"/>
      </c:catAx>
      <c:valAx>
        <c:axId val="2031834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832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</a:t>
            </a:r>
            <a:r>
              <a:rPr lang="ko-KR" altLang="en-US" sz="1600" b="1" baseline="0"/>
              <a:t> 비율</a:t>
            </a:r>
            <a:endParaRPr lang="ko-KR" altLang="en-US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10</xdr:row>
      <xdr:rowOff>95250</xdr:rowOff>
    </xdr:from>
    <xdr:to>
      <xdr:col>16</xdr:col>
      <xdr:colOff>66675</xdr:colOff>
      <xdr:row>23</xdr:row>
      <xdr:rowOff>114300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3F831A32-F609-4B5D-B9A2-DE08165E75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0.84028</cdr:x>
      <cdr:y>0.24432</cdr:y>
    </cdr:from>
    <cdr:to>
      <cdr:x>0.97049</cdr:x>
      <cdr:y>0.34943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9E445D2-A997-4985-A630-E4D02CE29829}"/>
            </a:ext>
          </a:extLst>
        </cdr:cNvPr>
        <cdr:cNvSpPr txBox="1"/>
      </cdr:nvSpPr>
      <cdr:spPr>
        <a:xfrm xmlns:a="http://schemas.openxmlformats.org/drawingml/2006/main">
          <a:off x="4610100" y="819150"/>
          <a:ext cx="714375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/>
        </a:p>
      </cdr:txBody>
    </cdr:sp>
  </cdr:relSizeAnchor>
  <cdr:relSizeAnchor xmlns:cdr="http://schemas.openxmlformats.org/drawingml/2006/chartDrawing">
    <cdr:from>
      <cdr:x>0.88715</cdr:x>
      <cdr:y>0.28977</cdr:y>
    </cdr:from>
    <cdr:to>
      <cdr:x>0.98611</cdr:x>
      <cdr:y>0.37216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9E4DB97E-3ED6-430F-93D7-A0064E151981}"/>
            </a:ext>
          </a:extLst>
        </cdr:cNvPr>
        <cdr:cNvSpPr txBox="1"/>
      </cdr:nvSpPr>
      <cdr:spPr>
        <a:xfrm xmlns:a="http://schemas.openxmlformats.org/drawingml/2006/main">
          <a:off x="4867275" y="971550"/>
          <a:ext cx="542925" cy="276225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81.62377662037" createdVersion="7" refreshedVersion="7" minRefreshableVersion="3" recordCount="9" xr:uid="{40084FEC-73D4-4205-9F99-2940189601B7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AEAC69-59F5-4391-BE02-8866550F23D1}" name="피벗 테이블1" cacheId="3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chartFormat="1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chartFormats count="4">
    <chartFormat chart="0" format="0" series="1">
      <pivotArea type="data" outline="0" fieldPosition="0">
        <references count="1"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0" count="1" selected="0">
            <x v="2"/>
          </reference>
        </references>
      </pivotArea>
    </chartFormat>
    <chartFormat chart="0" format="8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ln>
          <a:solidFill>
            <a:schemeClr val="tx1"/>
          </a:solidFill>
        </a:ln>
      </a:spPr>
      <a:bodyPr vertOverflow="clip" wrap="square" rtlCol="0"/>
      <a:lstStyle>
        <a:defPPr algn="l">
          <a:defRPr sz="1400" b="1">
            <a:latin typeface="굴림" panose="020B0600000101010101" pitchFamily="50" charset="-127"/>
            <a:ea typeface="굴림" panose="020B0600000101010101" pitchFamily="50" charset="-127"/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zoomScale="145" zoomScaleNormal="145" workbookViewId="0">
      <selection activeCell="F9" sqref="F9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281</v>
      </c>
      <c r="B3" s="1" t="s">
        <v>282</v>
      </c>
      <c r="C3" s="1" t="s">
        <v>283</v>
      </c>
      <c r="D3" s="1" t="s">
        <v>265</v>
      </c>
      <c r="E3" s="1" t="s">
        <v>284</v>
      </c>
      <c r="F3" s="1" t="s">
        <v>285</v>
      </c>
    </row>
    <row r="4" spans="1:6" x14ac:dyDescent="0.3">
      <c r="A4" s="1" t="s">
        <v>286</v>
      </c>
      <c r="B4" s="1" t="s">
        <v>292</v>
      </c>
      <c r="C4" s="1" t="s">
        <v>295</v>
      </c>
      <c r="D4" s="1" t="s">
        <v>298</v>
      </c>
      <c r="E4" s="1" t="s">
        <v>304</v>
      </c>
      <c r="F4" s="1">
        <v>2014</v>
      </c>
    </row>
    <row r="5" spans="1:6" x14ac:dyDescent="0.3">
      <c r="A5" s="1" t="s">
        <v>287</v>
      </c>
      <c r="B5" s="1" t="s">
        <v>293</v>
      </c>
      <c r="C5" s="1" t="s">
        <v>296</v>
      </c>
      <c r="D5" s="1" t="s">
        <v>299</v>
      </c>
      <c r="E5" s="1" t="s">
        <v>305</v>
      </c>
      <c r="F5" s="1">
        <v>2019</v>
      </c>
    </row>
    <row r="6" spans="1:6" x14ac:dyDescent="0.3">
      <c r="A6" s="1" t="s">
        <v>288</v>
      </c>
      <c r="B6" s="1" t="s">
        <v>294</v>
      </c>
      <c r="C6" s="1" t="s">
        <v>297</v>
      </c>
      <c r="D6" s="1" t="s">
        <v>300</v>
      </c>
      <c r="E6" s="1" t="s">
        <v>306</v>
      </c>
      <c r="F6" s="1">
        <v>2022</v>
      </c>
    </row>
    <row r="7" spans="1:6" x14ac:dyDescent="0.3">
      <c r="A7" s="1" t="s">
        <v>289</v>
      </c>
      <c r="B7" s="1" t="s">
        <v>292</v>
      </c>
      <c r="C7" s="1" t="s">
        <v>295</v>
      </c>
      <c r="D7" s="1" t="s">
        <v>301</v>
      </c>
      <c r="E7" s="1" t="s">
        <v>307</v>
      </c>
      <c r="F7" s="1">
        <v>2013</v>
      </c>
    </row>
    <row r="8" spans="1:6" x14ac:dyDescent="0.3">
      <c r="A8" s="1" t="s">
        <v>290</v>
      </c>
      <c r="B8" s="1" t="s">
        <v>294</v>
      </c>
      <c r="C8" s="1" t="s">
        <v>297</v>
      </c>
      <c r="D8" s="1" t="s">
        <v>302</v>
      </c>
      <c r="E8" s="1" t="s">
        <v>308</v>
      </c>
      <c r="F8" s="1">
        <v>2021</v>
      </c>
    </row>
    <row r="9" spans="1:6" x14ac:dyDescent="0.3">
      <c r="A9" s="1" t="s">
        <v>291</v>
      </c>
      <c r="B9" s="1" t="s">
        <v>293</v>
      </c>
      <c r="C9" s="1" t="s">
        <v>295</v>
      </c>
      <c r="D9" s="1" t="s">
        <v>303</v>
      </c>
      <c r="E9" s="1" t="s">
        <v>309</v>
      </c>
      <c r="F9" s="1">
        <v>2012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abSelected="1" workbookViewId="0">
      <selection activeCell="J20" sqref="J20"/>
    </sheetView>
  </sheetViews>
  <sheetFormatPr defaultRowHeight="16.5" x14ac:dyDescent="0.3"/>
  <sheetData>
    <row r="1" spans="1:8" ht="20.25" x14ac:dyDescent="0.3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topLeftCell="B1" workbookViewId="0">
      <selection activeCell="C16" sqref="C16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27" t="s">
        <v>72</v>
      </c>
      <c r="C4" s="28" t="s">
        <v>73</v>
      </c>
      <c r="D4" s="28" t="s">
        <v>74</v>
      </c>
      <c r="E4" s="28" t="s">
        <v>75</v>
      </c>
      <c r="F4" s="28"/>
      <c r="G4" s="28"/>
      <c r="H4" s="28"/>
      <c r="I4" s="29"/>
    </row>
    <row r="5" spans="2:9" x14ac:dyDescent="0.3">
      <c r="B5" s="30"/>
      <c r="C5" s="25"/>
      <c r="D5" s="25"/>
      <c r="E5" s="26" t="s">
        <v>6</v>
      </c>
      <c r="F5" s="26" t="s">
        <v>7</v>
      </c>
      <c r="G5" s="26" t="s">
        <v>76</v>
      </c>
      <c r="H5" s="26" t="s">
        <v>77</v>
      </c>
      <c r="I5" s="31" t="s">
        <v>310</v>
      </c>
    </row>
    <row r="6" spans="2:9" x14ac:dyDescent="0.3">
      <c r="B6" s="32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46">
        <v>67000000</v>
      </c>
      <c r="I6" s="33" t="s">
        <v>80</v>
      </c>
    </row>
    <row r="7" spans="2:9" x14ac:dyDescent="0.3">
      <c r="B7" s="32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46">
        <v>89000000</v>
      </c>
      <c r="I7" s="33" t="s">
        <v>82</v>
      </c>
    </row>
    <row r="8" spans="2:9" x14ac:dyDescent="0.3">
      <c r="B8" s="32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46">
        <v>87000000</v>
      </c>
      <c r="I8" s="33" t="s">
        <v>85</v>
      </c>
    </row>
    <row r="9" spans="2:9" x14ac:dyDescent="0.3">
      <c r="B9" s="32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46">
        <v>72000000</v>
      </c>
      <c r="I9" s="33" t="s">
        <v>88</v>
      </c>
    </row>
    <row r="10" spans="2:9" x14ac:dyDescent="0.3">
      <c r="B10" s="32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46">
        <v>93000000</v>
      </c>
      <c r="I10" s="33" t="s">
        <v>90</v>
      </c>
    </row>
    <row r="11" spans="2:9" x14ac:dyDescent="0.3">
      <c r="B11" s="32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46">
        <v>32000000</v>
      </c>
      <c r="I11" s="33" t="s">
        <v>90</v>
      </c>
    </row>
    <row r="12" spans="2:9" x14ac:dyDescent="0.3">
      <c r="B12" s="32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46">
        <v>78000000</v>
      </c>
      <c r="I12" s="33" t="s">
        <v>80</v>
      </c>
    </row>
    <row r="13" spans="2:9" ht="17.25" thickBot="1" x14ac:dyDescent="0.35">
      <c r="B13" s="34" t="s">
        <v>95</v>
      </c>
      <c r="C13" s="35" t="s">
        <v>96</v>
      </c>
      <c r="D13" s="35">
        <v>13</v>
      </c>
      <c r="E13" s="35">
        <v>100</v>
      </c>
      <c r="F13" s="35">
        <v>85</v>
      </c>
      <c r="G13" s="36">
        <v>92.5</v>
      </c>
      <c r="H13" s="47">
        <v>45000000</v>
      </c>
      <c r="I13" s="37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J22" sqref="J22"/>
    </sheetView>
  </sheetViews>
  <sheetFormatPr defaultRowHeight="16.5" x14ac:dyDescent="0.3"/>
  <cols>
    <col min="1" max="1" width="2.625" customWidth="1"/>
  </cols>
  <sheetData>
    <row r="1" spans="2:8" ht="20.25" x14ac:dyDescent="0.3">
      <c r="B1" s="15" t="s">
        <v>97</v>
      </c>
      <c r="C1" s="15"/>
      <c r="D1" s="15"/>
      <c r="E1" s="15"/>
      <c r="F1" s="15"/>
      <c r="G1" s="15"/>
      <c r="H1" s="15"/>
    </row>
    <row r="3" spans="2:8" x14ac:dyDescent="0.3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3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30"/>
  <sheetViews>
    <sheetView workbookViewId="0">
      <selection activeCell="I25" sqref="I25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1" t="s">
        <v>311</v>
      </c>
      <c r="I16" s="1" t="s">
        <v>312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313</v>
      </c>
      <c r="I17" s="1" t="s">
        <v>314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3">
      <c r="B21" s="38" t="s">
        <v>315</v>
      </c>
      <c r="C21" s="38" t="s">
        <v>316</v>
      </c>
      <c r="D21" s="38" t="s">
        <v>283</v>
      </c>
      <c r="E21" s="38" t="s">
        <v>317</v>
      </c>
      <c r="F21" s="38" t="s">
        <v>318</v>
      </c>
      <c r="G21" s="38" t="s">
        <v>319</v>
      </c>
      <c r="H21" s="38"/>
      <c r="I21" s="38"/>
      <c r="J21" s="38"/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  <c r="H22" s="40"/>
      <c r="I22" s="39"/>
      <c r="J22" s="39"/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  <c r="H23" s="40"/>
      <c r="I23" s="39"/>
      <c r="J23" s="39"/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  <c r="H24" s="40"/>
      <c r="I24" s="39"/>
      <c r="J24" s="39"/>
    </row>
    <row r="25" spans="2:10" x14ac:dyDescent="0.3">
      <c r="B25" s="38"/>
      <c r="C25" s="38"/>
      <c r="D25" s="38"/>
      <c r="E25" s="39"/>
      <c r="F25" s="39"/>
      <c r="G25" s="39"/>
      <c r="H25" s="40"/>
      <c r="I25" s="39"/>
      <c r="J25" s="39"/>
    </row>
    <row r="26" spans="2:10" x14ac:dyDescent="0.3">
      <c r="B26" s="38"/>
      <c r="C26" s="38"/>
      <c r="D26" s="38"/>
      <c r="E26" s="39"/>
      <c r="F26" s="39"/>
      <c r="G26" s="39"/>
      <c r="H26" s="40"/>
      <c r="I26" s="39"/>
      <c r="J26" s="39"/>
    </row>
    <row r="27" spans="2:10" x14ac:dyDescent="0.3">
      <c r="B27" s="38"/>
      <c r="C27" s="38"/>
      <c r="D27" s="38"/>
      <c r="E27" s="39"/>
      <c r="F27" s="39"/>
      <c r="G27" s="39"/>
      <c r="H27" s="40"/>
      <c r="I27" s="39"/>
      <c r="J27" s="39"/>
    </row>
    <row r="28" spans="2:10" x14ac:dyDescent="0.3">
      <c r="B28" s="38"/>
      <c r="C28" s="38"/>
      <c r="D28" s="38"/>
      <c r="E28" s="39"/>
      <c r="F28" s="39"/>
      <c r="G28" s="39"/>
      <c r="H28" s="40"/>
      <c r="I28" s="39"/>
      <c r="J28" s="39"/>
    </row>
    <row r="29" spans="2:10" x14ac:dyDescent="0.3">
      <c r="B29" s="38"/>
      <c r="C29" s="38"/>
      <c r="D29" s="38"/>
      <c r="E29" s="39"/>
      <c r="F29" s="39"/>
      <c r="G29" s="39"/>
      <c r="H29" s="40"/>
      <c r="I29" s="39"/>
      <c r="J29" s="39"/>
    </row>
    <row r="30" spans="2:10" x14ac:dyDescent="0.3">
      <c r="B30" s="38"/>
      <c r="C30" s="38"/>
      <c r="D30" s="38"/>
      <c r="E30" s="39"/>
      <c r="F30" s="39"/>
      <c r="G30" s="39"/>
      <c r="H30" s="40"/>
      <c r="I30" s="39"/>
      <c r="J30" s="39"/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workbookViewId="0">
      <selection activeCell="D13" sqref="D13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12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21" t="s">
        <v>280</v>
      </c>
      <c r="B12" s="22"/>
      <c r="C12" s="23"/>
      <c r="D12" s="4">
        <f>ABS(AVERAGEIF(B3:B11,"남",C3:C11)-AVERAGEIF(B3:B11,"남",D3:D11))</f>
        <v>2.2000000000000028</v>
      </c>
      <c r="F12" s="21" t="s">
        <v>23</v>
      </c>
      <c r="G12" s="22"/>
      <c r="H12" s="23"/>
      <c r="I12" s="4"/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/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/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/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/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/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/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/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/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/>
    </row>
    <row r="29" spans="1:9" x14ac:dyDescent="0.3">
      <c r="A29" s="4" t="s">
        <v>58</v>
      </c>
      <c r="B29" s="5">
        <v>8200000</v>
      </c>
      <c r="C29" s="5"/>
    </row>
    <row r="30" spans="1:9" x14ac:dyDescent="0.3">
      <c r="A30" s="4" t="s">
        <v>59</v>
      </c>
      <c r="B30" s="5">
        <v>4985000</v>
      </c>
      <c r="C30" s="5"/>
    </row>
    <row r="31" spans="1:9" x14ac:dyDescent="0.3">
      <c r="A31" s="4" t="s">
        <v>60</v>
      </c>
      <c r="B31" s="5">
        <v>7650000</v>
      </c>
      <c r="C31" s="5"/>
    </row>
    <row r="32" spans="1:9" x14ac:dyDescent="0.3">
      <c r="A32" s="4" t="s">
        <v>61</v>
      </c>
      <c r="B32" s="5">
        <v>6683000</v>
      </c>
      <c r="C32" s="5"/>
    </row>
    <row r="33" spans="1:8" x14ac:dyDescent="0.3">
      <c r="A33" s="4" t="s">
        <v>62</v>
      </c>
      <c r="B33" s="5">
        <v>6150000</v>
      </c>
      <c r="C33" s="5"/>
      <c r="E33" t="s">
        <v>65</v>
      </c>
    </row>
    <row r="34" spans="1:8" x14ac:dyDescent="0.3">
      <c r="A34" s="4" t="s">
        <v>63</v>
      </c>
      <c r="B34" s="5">
        <v>7240000</v>
      </c>
      <c r="C34" s="5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I7" sqref="I7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42" t="s">
        <v>324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42" t="s">
        <v>325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41" t="s">
        <v>320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42" t="s">
        <v>326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42" t="s">
        <v>325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42" t="s">
        <v>321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42" t="s">
        <v>326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38"/>
      <c r="C20" s="38"/>
      <c r="D20" s="38"/>
      <c r="E20" s="43" t="s">
        <v>325</v>
      </c>
      <c r="F20" s="38"/>
      <c r="G20" s="38"/>
      <c r="H20" s="38">
        <f>SUBTOTAL(9,H19:H19)</f>
        <v>30</v>
      </c>
      <c r="I20" s="40"/>
    </row>
    <row r="21" spans="2:9" outlineLevel="1" x14ac:dyDescent="0.3">
      <c r="B21" s="38"/>
      <c r="C21" s="43" t="s">
        <v>322</v>
      </c>
      <c r="D21" s="38"/>
      <c r="E21" s="38"/>
      <c r="F21" s="38">
        <f>SUBTOTAL(1,F16:F19)</f>
        <v>183.33333333333334</v>
      </c>
      <c r="G21" s="38">
        <f>SUBTOTAL(1,G16:G19)</f>
        <v>80</v>
      </c>
      <c r="H21" s="38"/>
      <c r="I21" s="40"/>
    </row>
    <row r="22" spans="2:9" x14ac:dyDescent="0.3">
      <c r="B22" s="38"/>
      <c r="C22" s="43"/>
      <c r="D22" s="38"/>
      <c r="E22" s="43" t="s">
        <v>327</v>
      </c>
      <c r="F22" s="38"/>
      <c r="G22" s="38"/>
      <c r="H22" s="38">
        <f>SUBTOTAL(9,H4:H19)</f>
        <v>296</v>
      </c>
      <c r="I22" s="40"/>
    </row>
    <row r="23" spans="2:9" x14ac:dyDescent="0.3">
      <c r="B23" s="38"/>
      <c r="C23" s="43" t="s">
        <v>323</v>
      </c>
      <c r="D23" s="38"/>
      <c r="E23" s="38"/>
      <c r="F23" s="38">
        <f>SUBTOTAL(1,F4:F19)</f>
        <v>167.77777777777777</v>
      </c>
      <c r="G23" s="38">
        <f>SUBTOTAL(1,G4:G19)</f>
        <v>70</v>
      </c>
      <c r="H23" s="38"/>
      <c r="I23" s="40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L1" workbookViewId="0">
      <selection activeCell="D26" sqref="D26"/>
    </sheetView>
  </sheetViews>
  <sheetFormatPr defaultRowHeight="16.5" x14ac:dyDescent="0.3"/>
  <cols>
    <col min="1" max="1" width="15.25" bestFit="1" customWidth="1"/>
    <col min="2" max="4" width="11.375" bestFit="1" customWidth="1"/>
    <col min="5" max="5" width="9.625" bestFit="1" customWidth="1"/>
    <col min="6" max="9" width="11.875" bestFit="1" customWidth="1"/>
    <col min="10" max="10" width="7.375" bestFit="1" customWidth="1"/>
  </cols>
  <sheetData>
    <row r="1" spans="1:7" ht="20.25" x14ac:dyDescent="0.3">
      <c r="A1" s="15" t="s">
        <v>175</v>
      </c>
      <c r="B1" s="15"/>
      <c r="C1" s="15"/>
      <c r="D1" s="15"/>
      <c r="E1" s="15"/>
      <c r="F1" s="15"/>
      <c r="G1" s="15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44" t="s">
        <v>328</v>
      </c>
      <c r="B18" s="44" t="s">
        <v>176</v>
      </c>
    </row>
    <row r="19" spans="1:4" x14ac:dyDescent="0.3">
      <c r="A19" s="44" t="s">
        <v>177</v>
      </c>
      <c r="B19" t="s">
        <v>183</v>
      </c>
      <c r="C19" t="s">
        <v>187</v>
      </c>
      <c r="D19" t="s">
        <v>327</v>
      </c>
    </row>
    <row r="20" spans="1:4" x14ac:dyDescent="0.3">
      <c r="A20" t="s">
        <v>185</v>
      </c>
      <c r="B20" s="45">
        <v>500000</v>
      </c>
      <c r="C20" s="45"/>
      <c r="D20" s="45">
        <v>500000</v>
      </c>
    </row>
    <row r="21" spans="1:4" x14ac:dyDescent="0.3">
      <c r="A21" t="s">
        <v>186</v>
      </c>
      <c r="B21" s="45">
        <v>500000</v>
      </c>
      <c r="C21" s="45"/>
      <c r="D21" s="45">
        <v>500000</v>
      </c>
    </row>
    <row r="22" spans="1:4" x14ac:dyDescent="0.3">
      <c r="A22" t="s">
        <v>190</v>
      </c>
      <c r="B22" s="45"/>
      <c r="C22" s="45">
        <v>425000</v>
      </c>
      <c r="D22" s="45">
        <v>425000</v>
      </c>
    </row>
    <row r="23" spans="1:4" x14ac:dyDescent="0.3">
      <c r="A23" t="s">
        <v>189</v>
      </c>
      <c r="B23" s="45"/>
      <c r="C23" s="45">
        <v>500000</v>
      </c>
      <c r="D23" s="45">
        <v>500000</v>
      </c>
    </row>
    <row r="24" spans="1:4" x14ac:dyDescent="0.3">
      <c r="A24" t="s">
        <v>188</v>
      </c>
      <c r="B24" s="45"/>
      <c r="C24" s="45">
        <v>550000</v>
      </c>
      <c r="D24" s="45">
        <v>550000</v>
      </c>
    </row>
    <row r="25" spans="1:4" x14ac:dyDescent="0.3">
      <c r="A25" t="s">
        <v>184</v>
      </c>
      <c r="B25" s="45">
        <v>650000</v>
      </c>
      <c r="C25" s="45"/>
      <c r="D25" s="45">
        <v>650000</v>
      </c>
    </row>
    <row r="26" spans="1:4" x14ac:dyDescent="0.3">
      <c r="A26" t="s">
        <v>327</v>
      </c>
      <c r="B26" s="45">
        <v>1650000</v>
      </c>
      <c r="C26" s="45">
        <v>1475000</v>
      </c>
      <c r="D26" s="45">
        <v>3125000</v>
      </c>
    </row>
  </sheetData>
  <mergeCells count="1">
    <mergeCell ref="A1:G1"/>
  </mergeCells>
  <phoneticPr fontId="1" type="noConversion"/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E4" sqref="E4"/>
    </sheetView>
  </sheetViews>
  <sheetFormatPr defaultRowHeight="16.5" x14ac:dyDescent="0.3"/>
  <cols>
    <col min="1" max="2" width="10.625" customWidth="1"/>
    <col min="3" max="3" width="5.625" customWidth="1"/>
    <col min="5" max="5" width="15" bestFit="1" customWidth="1"/>
  </cols>
  <sheetData>
    <row r="1" spans="1:5" x14ac:dyDescent="0.3">
      <c r="A1" s="24" t="s">
        <v>195</v>
      </c>
      <c r="B1" s="24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sqref="A1:I1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13">
        <v>0.1</v>
      </c>
      <c r="F4" s="5">
        <v>700</v>
      </c>
      <c r="G4" s="4">
        <v>10</v>
      </c>
      <c r="H4" s="5">
        <v>200</v>
      </c>
      <c r="I4" s="4"/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13">
        <v>0.2</v>
      </c>
      <c r="F5" s="5">
        <v>3200</v>
      </c>
      <c r="G5" s="4">
        <v>15</v>
      </c>
      <c r="H5" s="5">
        <v>300</v>
      </c>
      <c r="I5" s="4"/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13">
        <v>0.1</v>
      </c>
      <c r="F6" s="5">
        <v>600</v>
      </c>
      <c r="G6" s="4">
        <v>8</v>
      </c>
      <c r="H6" s="5">
        <v>160</v>
      </c>
      <c r="I6" s="4"/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13">
        <v>0.2</v>
      </c>
      <c r="F7" s="5">
        <v>4400</v>
      </c>
      <c r="G7" s="4">
        <v>25</v>
      </c>
      <c r="H7" s="5">
        <v>500</v>
      </c>
      <c r="I7" s="4"/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13">
        <v>0.1</v>
      </c>
      <c r="F8" s="5">
        <v>500</v>
      </c>
      <c r="G8" s="4">
        <v>3</v>
      </c>
      <c r="H8" s="5">
        <v>60</v>
      </c>
      <c r="I8" s="4"/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13">
        <v>0.3</v>
      </c>
      <c r="F9" s="5">
        <v>8400</v>
      </c>
      <c r="G9" s="4">
        <v>9</v>
      </c>
      <c r="H9" s="5">
        <v>180</v>
      </c>
      <c r="I9" s="4"/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13">
        <v>0</v>
      </c>
      <c r="F10" s="5">
        <v>0</v>
      </c>
      <c r="G10" s="4">
        <v>7</v>
      </c>
      <c r="H10" s="5">
        <v>140</v>
      </c>
      <c r="I10" s="4"/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13">
        <v>0.3</v>
      </c>
      <c r="F11" s="5">
        <v>9600</v>
      </c>
      <c r="G11" s="4">
        <v>24</v>
      </c>
      <c r="H11" s="5">
        <v>480</v>
      </c>
      <c r="I11" s="4"/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13">
        <v>0.2</v>
      </c>
      <c r="F12" s="5">
        <v>3000</v>
      </c>
      <c r="G12" s="4">
        <v>13</v>
      </c>
      <c r="H12" s="5">
        <v>260</v>
      </c>
      <c r="I12" s="4"/>
    </row>
  </sheetData>
  <mergeCells count="1">
    <mergeCell ref="A1:I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2024-10-16T06:44:53Z</dcterms:modified>
</cp:coreProperties>
</file>