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J\OneDrive\바탕 화면\"/>
    </mc:Choice>
  </mc:AlternateContent>
  <xr:revisionPtr revIDLastSave="0" documentId="8_{83C3EE5C-3520-4C63-B1A5-0FA15EEAFAB6}" xr6:coauthVersionLast="47" xr6:coauthVersionMax="47" xr10:uidLastSave="{00000000-0000-0000-0000-000000000000}"/>
  <bookViews>
    <workbookView xWindow="-108" yWindow="-108" windowWidth="23256" windowHeight="12456" tabRatio="721" firstSheet="2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'기본작업-3'!$A$4:$H$13</definedName>
    <definedName name="_xlnm.Criteria" localSheetId="2">'기본작업-3'!$A$16:$B$17</definedName>
    <definedName name="_xlnm.Extract" localSheetId="2">'기본작업-3'!$A$20:$H$20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B17" i="3"/>
  <c r="E28" i="4"/>
  <c r="J17" i="4"/>
  <c r="J18" i="4"/>
  <c r="J19" i="4"/>
  <c r="J20" i="4"/>
  <c r="J21" i="4"/>
  <c r="J22" i="4"/>
  <c r="J23" i="4"/>
  <c r="J24" i="4"/>
  <c r="J16" i="4"/>
  <c r="E16" i="4"/>
  <c r="E17" i="4"/>
  <c r="E18" i="4"/>
  <c r="E19" i="4"/>
  <c r="E20" i="4"/>
  <c r="E21" i="4"/>
  <c r="E22" i="4"/>
  <c r="E23" i="4"/>
  <c r="E24" i="4"/>
  <c r="E3" i="4"/>
  <c r="E4" i="4"/>
  <c r="E5" i="4"/>
  <c r="E6" i="4"/>
  <c r="E7" i="4"/>
  <c r="E8" i="4"/>
  <c r="E9" i="4"/>
  <c r="E10" i="4"/>
  <c r="E11" i="4"/>
  <c r="E12" i="4"/>
  <c r="G28" i="6"/>
  <c r="F28" i="6"/>
  <c r="E28" i="6"/>
  <c r="G25" i="6"/>
  <c r="F25" i="6"/>
  <c r="E25" i="6"/>
  <c r="G21" i="6"/>
  <c r="F21" i="6"/>
  <c r="E21" i="6"/>
  <c r="E29" i="6" s="1"/>
  <c r="G16" i="6"/>
  <c r="F16" i="6"/>
  <c r="E16" i="6"/>
  <c r="G12" i="6"/>
  <c r="F12" i="6"/>
  <c r="E12" i="6"/>
  <c r="G6" i="6"/>
  <c r="G30" i="6" s="1"/>
  <c r="F6" i="6"/>
  <c r="F30" i="6" s="1"/>
  <c r="E6" i="6"/>
  <c r="G29" i="6"/>
  <c r="F29" i="6"/>
  <c r="G17" i="6"/>
  <c r="F17" i="6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17" i="6" l="1"/>
  <c r="E31" i="6" s="1"/>
  <c r="F31" i="6"/>
  <c r="G31" i="6"/>
  <c r="C18" i="5"/>
  <c r="C19" i="5" s="1"/>
  <c r="E30" i="6" l="1"/>
</calcChain>
</file>

<file path=xl/sharedStrings.xml><?xml version="1.0" encoding="utf-8"?>
<sst xmlns="http://schemas.openxmlformats.org/spreadsheetml/2006/main" count="434" uniqueCount="295">
  <si>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</si>
  <si>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</si>
  <si>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</si>
  <si>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</si>
  <si>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</si>
  <si>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</si>
  <si>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</si>
  <si>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</si>
  <si>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</si>
  <si>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</si>
  <si>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</si>
  <si>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</si>
  <si>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</si>
  <si>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</si>
  <si>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</si>
  <si>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</si>
  <si>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</si>
  <si>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</si>
  <si>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</si>
  <si>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</si>
  <si>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</si>
  <si>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</si>
  <si>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</si>
  <si>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</si>
  <si>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</si>
  <si>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</si>
  <si>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</si>
  <si>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</si>
  <si>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</si>
  <si>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</si>
  <si>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</si>
  <si>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</si>
  <si>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</si>
  <si>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</si>
  <si>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</si>
  <si>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</si>
  <si>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</si>
  <si>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</si>
  <si>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</si>
  <si>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</si>
  <si>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</si>
  <si>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</si>
  <si>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</si>
  <si>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</si>
  <si>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</si>
  <si>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</si>
  <si>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</si>
  <si>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</si>
  <si>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</si>
  <si>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</si>
  <si>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</si>
  <si>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</si>
  <si>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</si>
  <si>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</si>
  <si>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</si>
  <si>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</si>
  <si>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</si>
  <si>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</si>
  <si>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</si>
  <si>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</si>
  <si>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</si>
  <si>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</si>
  <si>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</si>
  <si>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</si>
  <si>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</si>
  <si>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</si>
  <si>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</si>
  <si>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</si>
  <si>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</si>
  <si>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</si>
  <si>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</si>
  <si>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</si>
  <si>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</si>
  <si>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</si>
  <si>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</si>
  <si>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</si>
  <si>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</si>
  <si>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</si>
  <si>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</si>
  <si>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</si>
  <si>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</si>
  <si>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</si>
  <si>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</si>
  <si>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</si>
  <si>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</si>
  <si>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</si>
  <si>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</si>
  <si>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</si>
  <si>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</si>
  <si>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</si>
  <si>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</si>
  <si>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</si>
  <si>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</si>
  <si>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</si>
  <si>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</si>
  <si>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</si>
  <si>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</si>
  <si>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</si>
  <si>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</si>
  <si>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</si>
  <si>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</si>
  <si>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</si>
  <si>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</si>
  <si>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</si>
  <si>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</si>
  <si>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</si>
  <si>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</si>
  <si>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</si>
  <si>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</si>
  <si>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</si>
  <si>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</si>
  <si>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</si>
  <si>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</si>
  <si>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</si>
  <si>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</si>
  <si>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</si>
  <si>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</si>
  <si>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</si>
  <si>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</si>
  <si>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</si>
  <si>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</si>
  <si>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</si>
  <si>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</si>
  <si>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</si>
  <si>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</si>
  <si>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</si>
  <si>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</si>
  <si>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</si>
  <si>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</si>
  <si>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</si>
  <si>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</si>
  <si>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</si>
  <si>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</si>
  <si>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</si>
  <si>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</si>
  <si>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</si>
  <si>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</si>
  <si>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</si>
  <si>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</si>
  <si>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</si>
  <si>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</si>
  <si>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</si>
  <si>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</si>
  <si>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</si>
  <si>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</si>
  <si>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</si>
  <si>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</si>
  <si>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</si>
  <si>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</si>
  <si>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</si>
  <si>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</si>
  <si>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</si>
  <si>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</si>
  <si>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</si>
  <si>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</si>
  <si>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</si>
  <si>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</si>
  <si>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</si>
  <si>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</si>
  <si>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</si>
  <si>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</si>
  <si>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</si>
  <si>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</si>
  <si>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</si>
  <si>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</si>
  <si>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</si>
  <si>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</si>
  <si>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</si>
  <si>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</si>
  <si>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</si>
  <si>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</si>
  <si>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</si>
  <si>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</si>
  <si>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</si>
  <si>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</si>
  <si>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</si>
  <si>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</si>
  <si>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</si>
  <si>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</si>
  <si>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</si>
  <si>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</si>
  <si>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</si>
  <si>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</si>
  <si>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</si>
  <si>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</si>
  <si>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</si>
  <si>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</si>
  <si>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</si>
  <si>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</si>
  <si>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</si>
  <si>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</si>
  <si>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</si>
  <si>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</si>
  <si>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</si>
  <si>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</si>
  <si>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</si>
  <si>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</si>
  <si>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</si>
  <si>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</si>
  <si>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</si>
  <si>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</si>
  <si>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</si>
  <si>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</si>
  <si>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</si>
  <si>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</si>
  <si>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</si>
  <si>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</si>
  <si>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</si>
  <si>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</si>
  <si>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</si>
  <si>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</si>
  <si>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</si>
  <si>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</si>
  <si>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</si>
  <si>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</si>
  <si>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</si>
  <si>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</si>
  <si>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</si>
  <si>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</si>
  <si>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</si>
  <si>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</si>
  <si>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</si>
  <si>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</si>
  <si>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</si>
  <si>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</si>
  <si>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</si>
  <si>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</si>
  <si>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</si>
  <si>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</si>
  <si>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</si>
  <si>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</si>
  <si>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</si>
  <si>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</si>
  <si>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</si>
  <si>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</si>
  <si>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</si>
  <si>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</si>
  <si>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</si>
  <si>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</si>
  <si>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</si>
  <si>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</si>
  <si>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</si>
  <si>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</si>
  <si>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</si>
  <si>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</si>
  <si>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</si>
  <si>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</si>
  <si>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Hanaro통신</t>
    <phoneticPr fontId="1" type="noConversion"/>
  </si>
  <si>
    <t xml:space="preserve"> 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</si>
  <si>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</si>
  <si>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</si>
  <si>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</si>
  <si>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</si>
  <si>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</si>
  <si>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</si>
  <si>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</si>
  <si>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</si>
  <si>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</si>
  <si>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</si>
  <si>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</si>
  <si>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</si>
  <si>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</si>
  <si>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</si>
  <si>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</si>
  <si>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</si>
  <si>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</si>
  <si>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</si>
  <si>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</si>
  <si>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</si>
  <si>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</si>
  <si>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</si>
  <si>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</si>
  <si>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</si>
  <si>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</si>
  <si>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</si>
  <si>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</si>
  <si>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</si>
  <si>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공제율인상</t>
  </si>
  <si>
    <t>만든 사람 YJ 날짜 2025-08-27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</si>
  <si>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</si>
  <si>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</si>
  <si>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</si>
  <si>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</si>
  <si>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</si>
  <si>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</si>
  <si>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</si>
  <si>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</si>
  <si>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</si>
  <si>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</si>
  <si>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</si>
  <si>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</si>
  <si>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</si>
  <si>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</si>
  <si>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</si>
  <si>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로미Electronic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</si>
</sst>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59-4656-90AA-A9662B7239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EA1F7E59-064B-DD3F-A7B6-21E2B49E1347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9" sqref="A9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242</v>
      </c>
      <c r="B3" s="10" t="s">
        <v>243</v>
      </c>
      <c r="C3" s="10" t="s">
        <v>244</v>
      </c>
      <c r="D3" s="10" t="s">
        <v>245</v>
      </c>
      <c r="E3" s="10" t="s">
        <v>246</v>
      </c>
    </row>
    <row r="4" spans="1:5" x14ac:dyDescent="0.4">
      <c r="A4" s="10" t="s">
        <v>247</v>
      </c>
      <c r="B4" s="10" t="s">
        <v>252</v>
      </c>
      <c r="C4" s="10" t="s">
        <v>258</v>
      </c>
      <c r="D4" s="10" t="s">
        <v>264</v>
      </c>
      <c r="E4" s="10" t="s">
        <v>270</v>
      </c>
    </row>
    <row r="5" spans="1:5" x14ac:dyDescent="0.4">
      <c r="A5" s="10" t="s">
        <v>248</v>
      </c>
      <c r="B5" s="10" t="s">
        <v>253</v>
      </c>
      <c r="C5" s="10" t="s">
        <v>259</v>
      </c>
      <c r="D5" s="10" t="s">
        <v>265</v>
      </c>
      <c r="E5" s="10" t="s">
        <v>271</v>
      </c>
    </row>
    <row r="6" spans="1:5" x14ac:dyDescent="0.4">
      <c r="A6" s="10" t="s">
        <v>249</v>
      </c>
      <c r="B6" s="10" t="s">
        <v>254</v>
      </c>
      <c r="C6" s="10" t="s">
        <v>260</v>
      </c>
      <c r="D6" s="10" t="s">
        <v>266</v>
      </c>
      <c r="E6" s="10" t="s">
        <v>272</v>
      </c>
    </row>
    <row r="7" spans="1:5" x14ac:dyDescent="0.4">
      <c r="A7" s="10" t="s">
        <v>250</v>
      </c>
      <c r="B7" s="10" t="s">
        <v>255</v>
      </c>
      <c r="C7" s="10" t="s">
        <v>261</v>
      </c>
      <c r="D7" s="10" t="s">
        <v>267</v>
      </c>
      <c r="E7" s="10" t="s">
        <v>270</v>
      </c>
    </row>
    <row r="8" spans="1:5" x14ac:dyDescent="0.4">
      <c r="A8" s="10" t="s">
        <v>251</v>
      </c>
      <c r="B8" s="10" t="s">
        <v>256</v>
      </c>
      <c r="C8" s="10" t="s">
        <v>262</v>
      </c>
      <c r="D8" s="10" t="s">
        <v>268</v>
      </c>
      <c r="E8" s="10" t="s">
        <v>273</v>
      </c>
    </row>
    <row r="9" spans="1:5" x14ac:dyDescent="0.4">
      <c r="A9" s="10" t="s">
        <v>294</v>
      </c>
      <c r="B9" s="10" t="s">
        <v>257</v>
      </c>
      <c r="C9" s="10" t="s">
        <v>263</v>
      </c>
      <c r="D9" s="10" t="s">
        <v>269</v>
      </c>
      <c r="E9" s="10" t="s">
        <v>271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L9" sqref="L9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8" t="s">
        <v>94</v>
      </c>
      <c r="C1" s="18"/>
      <c r="D1" s="18"/>
      <c r="E1" s="18"/>
      <c r="F1" s="18"/>
      <c r="G1" s="18"/>
    </row>
    <row r="2" spans="2:7" ht="18" thickBot="1" x14ac:dyDescent="0.45">
      <c r="F2" s="10" t="s">
        <v>212</v>
      </c>
      <c r="G2" s="19">
        <v>45422</v>
      </c>
    </row>
    <row r="3" spans="2:7" x14ac:dyDescent="0.4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7" x14ac:dyDescent="0.4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7" x14ac:dyDescent="0.4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</row>
    <row r="6" spans="2:7" x14ac:dyDescent="0.4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7" x14ac:dyDescent="0.4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7" x14ac:dyDescent="0.4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7" x14ac:dyDescent="0.4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7" x14ac:dyDescent="0.4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7" x14ac:dyDescent="0.4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7" x14ac:dyDescent="0.4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7" ht="18" thickBot="1" x14ac:dyDescent="0.4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workbookViewId="0">
      <selection activeCell="E9" sqref="E9"/>
    </sheetView>
  </sheetViews>
  <sheetFormatPr defaultRowHeight="17.399999999999999" x14ac:dyDescent="0.4"/>
  <sheetData>
    <row r="1" spans="1:8" ht="21" x14ac:dyDescent="0.4">
      <c r="A1" s="15" t="s">
        <v>106</v>
      </c>
      <c r="B1" s="15"/>
      <c r="C1" s="15"/>
      <c r="D1" s="15"/>
      <c r="E1" s="15"/>
      <c r="F1" s="15"/>
      <c r="G1" s="15"/>
      <c r="H1" s="15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s="30" t="s">
        <v>274</v>
      </c>
      <c r="B16" s="30" t="s">
        <v>276</v>
      </c>
    </row>
    <row r="17" spans="1:8" x14ac:dyDescent="0.4">
      <c r="A17" s="30" t="s">
        <v>275</v>
      </c>
      <c r="B17" s="30">
        <f>AVERAGE(C4:C13)</f>
        <v>170.7</v>
      </c>
    </row>
    <row r="20" spans="1:8" x14ac:dyDescent="0.4">
      <c r="A20" s="4" t="s">
        <v>113</v>
      </c>
      <c r="B20" s="4" t="s">
        <v>23</v>
      </c>
      <c r="C20" s="4">
        <v>165</v>
      </c>
      <c r="D20" s="4">
        <v>50</v>
      </c>
      <c r="E20" s="4">
        <v>1.2</v>
      </c>
      <c r="F20" s="4" t="s">
        <v>114</v>
      </c>
      <c r="G20" s="4" t="s">
        <v>115</v>
      </c>
      <c r="H20" s="4" t="s">
        <v>116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7" workbookViewId="0">
      <selection activeCell="E7" sqref="E7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4"/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5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/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/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/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/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/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/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/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/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/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4">
        <v>52.96</v>
      </c>
      <c r="E16" s="4" t="e">
        <f>IF(OR(C16&gt;=SMALL(C16,3),D16&gt;=SMALL(D16,3)),"진출","")</f>
        <v>#NUM!</v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">
      <c r="A17" s="4">
        <v>3624002</v>
      </c>
      <c r="B17" s="4" t="s">
        <v>234</v>
      </c>
      <c r="C17" s="4">
        <v>52.64</v>
      </c>
      <c r="D17" s="14">
        <v>52.32</v>
      </c>
      <c r="E17" s="4" t="e">
        <f t="shared" ref="E17:E24" si="1">IF(OR(C17&gt;=SMALL(C17,3),D17&gt;=SMALL(D17,3)),"진출","")</f>
        <v>#NUM!</v>
      </c>
      <c r="G17" s="4" t="s">
        <v>39</v>
      </c>
      <c r="H17" s="4" t="s">
        <v>40</v>
      </c>
      <c r="I17" s="4" t="s">
        <v>41</v>
      </c>
      <c r="J17" s="4" t="str">
        <f t="shared" ref="J17:J24" si="2">UPPER(H17)&amp;"("&amp;PROPER(I17)&amp;")"</f>
        <v>FRACE(Paris)</v>
      </c>
    </row>
    <row r="18" spans="1:10" x14ac:dyDescent="0.4">
      <c r="A18" s="4">
        <v>3624003</v>
      </c>
      <c r="B18" s="4" t="s">
        <v>235</v>
      </c>
      <c r="C18" s="4">
        <v>53.05</v>
      </c>
      <c r="D18" s="14">
        <v>52.91</v>
      </c>
      <c r="E18" s="4" t="e">
        <f t="shared" si="1"/>
        <v>#NUM!</v>
      </c>
      <c r="G18" s="4" t="s">
        <v>42</v>
      </c>
      <c r="H18" s="4" t="s">
        <v>43</v>
      </c>
      <c r="I18" s="4" t="s">
        <v>44</v>
      </c>
      <c r="J18" s="4" t="str">
        <f t="shared" si="2"/>
        <v>BRASIL(Brasilia)</v>
      </c>
    </row>
    <row r="19" spans="1:10" x14ac:dyDescent="0.4">
      <c r="A19" s="4">
        <v>3624004</v>
      </c>
      <c r="B19" s="4" t="s">
        <v>236</v>
      </c>
      <c r="C19" s="4">
        <v>52.76</v>
      </c>
      <c r="D19" s="14">
        <v>52.57</v>
      </c>
      <c r="E19" s="4" t="e">
        <f t="shared" si="1"/>
        <v>#NUM!</v>
      </c>
      <c r="G19" s="4" t="s">
        <v>36</v>
      </c>
      <c r="H19" s="4" t="s">
        <v>45</v>
      </c>
      <c r="I19" s="4" t="s">
        <v>46</v>
      </c>
      <c r="J19" s="4" t="str">
        <f t="shared" si="2"/>
        <v>JAPAN(Tokyo)</v>
      </c>
    </row>
    <row r="20" spans="1:10" x14ac:dyDescent="0.4">
      <c r="A20" s="4">
        <v>3624005</v>
      </c>
      <c r="B20" s="4" t="s">
        <v>237</v>
      </c>
      <c r="C20" s="4">
        <v>54.25</v>
      </c>
      <c r="D20" s="14">
        <v>53.65</v>
      </c>
      <c r="E20" s="4" t="e">
        <f t="shared" si="1"/>
        <v>#NUM!</v>
      </c>
      <c r="G20" s="4" t="s">
        <v>42</v>
      </c>
      <c r="H20" s="4" t="s">
        <v>47</v>
      </c>
      <c r="I20" s="4" t="s">
        <v>48</v>
      </c>
      <c r="J20" s="4" t="str">
        <f t="shared" si="2"/>
        <v>CANADA(Ottawa)</v>
      </c>
    </row>
    <row r="21" spans="1:10" x14ac:dyDescent="0.4">
      <c r="A21" s="4">
        <v>3624006</v>
      </c>
      <c r="B21" s="4" t="s">
        <v>238</v>
      </c>
      <c r="C21" s="4">
        <v>52.67</v>
      </c>
      <c r="D21" s="14">
        <v>52.83</v>
      </c>
      <c r="E21" s="4" t="e">
        <f t="shared" si="1"/>
        <v>#NUM!</v>
      </c>
      <c r="G21" s="4" t="s">
        <v>49</v>
      </c>
      <c r="H21" s="4" t="s">
        <v>50</v>
      </c>
      <c r="I21" s="4" t="s">
        <v>51</v>
      </c>
      <c r="J21" s="4" t="str">
        <f t="shared" si="2"/>
        <v>MOROCCO(Rabat)</v>
      </c>
    </row>
    <row r="22" spans="1:10" x14ac:dyDescent="0.4">
      <c r="A22" s="4">
        <v>3624007</v>
      </c>
      <c r="B22" s="4" t="s">
        <v>239</v>
      </c>
      <c r="C22" s="4">
        <v>53.04</v>
      </c>
      <c r="D22" s="14">
        <v>53.21</v>
      </c>
      <c r="E22" s="4" t="e">
        <f t="shared" si="1"/>
        <v>#NUM!</v>
      </c>
      <c r="G22" s="4" t="s">
        <v>36</v>
      </c>
      <c r="H22" s="4" t="s">
        <v>52</v>
      </c>
      <c r="I22" s="4" t="s">
        <v>53</v>
      </c>
      <c r="J22" s="4" t="str">
        <f t="shared" si="2"/>
        <v>CHINA(Beijing)</v>
      </c>
    </row>
    <row r="23" spans="1:10" x14ac:dyDescent="0.4">
      <c r="A23" s="4">
        <v>3624008</v>
      </c>
      <c r="B23" s="4" t="s">
        <v>240</v>
      </c>
      <c r="C23" s="4">
        <v>53.11</v>
      </c>
      <c r="D23" s="14">
        <v>52.84</v>
      </c>
      <c r="E23" s="4" t="e">
        <f t="shared" si="1"/>
        <v>#NUM!</v>
      </c>
      <c r="G23" s="4" t="s">
        <v>39</v>
      </c>
      <c r="H23" s="4" t="s">
        <v>54</v>
      </c>
      <c r="I23" s="4" t="s">
        <v>55</v>
      </c>
      <c r="J23" s="4" t="str">
        <f t="shared" si="2"/>
        <v>SPAIN(Madrid)</v>
      </c>
    </row>
    <row r="24" spans="1:10" x14ac:dyDescent="0.4">
      <c r="A24" s="4">
        <v>3624009</v>
      </c>
      <c r="B24" s="4" t="s">
        <v>241</v>
      </c>
      <c r="C24" s="4">
        <v>52.67</v>
      </c>
      <c r="D24" s="14">
        <v>52.52</v>
      </c>
      <c r="E24" s="4" t="e">
        <f t="shared" si="1"/>
        <v>#NUM!</v>
      </c>
      <c r="G24" s="4" t="s">
        <v>49</v>
      </c>
      <c r="H24" s="4" t="s">
        <v>56</v>
      </c>
      <c r="I24" s="4" t="s">
        <v>57</v>
      </c>
      <c r="J24" s="4" t="str">
        <f t="shared" si="2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 t="e">
        <f>HLOOKUP(C28*D28,$B$39:$D$40,2,1)</f>
        <v>#N/A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/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/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/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/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/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/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/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/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AAC6-A2FE-4EF2-982A-178132CA5D65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5" t="s">
        <v>280</v>
      </c>
      <c r="C2" s="36"/>
      <c r="D2" s="42"/>
      <c r="E2" s="42"/>
      <c r="F2" s="42"/>
    </row>
    <row r="3" spans="2:6" collapsed="1" x14ac:dyDescent="0.4">
      <c r="B3" s="34"/>
      <c r="C3" s="34"/>
      <c r="D3" s="43" t="s">
        <v>282</v>
      </c>
      <c r="E3" s="43" t="s">
        <v>277</v>
      </c>
      <c r="F3" s="43" t="s">
        <v>279</v>
      </c>
    </row>
    <row r="4" spans="2:6" ht="46.8" hidden="1" outlineLevel="1" x14ac:dyDescent="0.4">
      <c r="B4" s="38"/>
      <c r="C4" s="38"/>
      <c r="D4" s="31"/>
      <c r="E4" s="45" t="s">
        <v>278</v>
      </c>
      <c r="F4" s="45" t="s">
        <v>278</v>
      </c>
    </row>
    <row r="5" spans="2:6" x14ac:dyDescent="0.4">
      <c r="B5" s="39" t="s">
        <v>281</v>
      </c>
      <c r="C5" s="40"/>
      <c r="D5" s="37"/>
      <c r="E5" s="37"/>
      <c r="F5" s="37"/>
    </row>
    <row r="6" spans="2:6" outlineLevel="1" x14ac:dyDescent="0.4">
      <c r="B6" s="38"/>
      <c r="C6" s="38" t="s">
        <v>151</v>
      </c>
      <c r="D6" s="32">
        <v>4.4999999999999998E-2</v>
      </c>
      <c r="E6" s="44">
        <v>0.05</v>
      </c>
      <c r="F6" s="44">
        <v>0.04</v>
      </c>
    </row>
    <row r="7" spans="2:6" outlineLevel="1" x14ac:dyDescent="0.4">
      <c r="B7" s="38"/>
      <c r="C7" s="38" t="s">
        <v>152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4">
      <c r="B8" s="38"/>
      <c r="C8" s="38" t="s">
        <v>153</v>
      </c>
      <c r="D8" s="32">
        <v>5.0000000000000001E-3</v>
      </c>
      <c r="E8" s="44">
        <v>8.0000000000000002E-3</v>
      </c>
      <c r="F8" s="44">
        <v>2E-3</v>
      </c>
    </row>
    <row r="9" spans="2:6" x14ac:dyDescent="0.4">
      <c r="B9" s="39" t="s">
        <v>283</v>
      </c>
      <c r="C9" s="40"/>
      <c r="D9" s="37"/>
      <c r="E9" s="37"/>
      <c r="F9" s="37"/>
    </row>
    <row r="10" spans="2:6" ht="18" outlineLevel="1" thickBot="1" x14ac:dyDescent="0.45">
      <c r="B10" s="41"/>
      <c r="C10" s="41" t="s">
        <v>154</v>
      </c>
      <c r="D10" s="33">
        <v>2741190</v>
      </c>
      <c r="E10" s="33">
        <v>2702190</v>
      </c>
      <c r="F10" s="33">
        <v>2780190</v>
      </c>
    </row>
    <row r="11" spans="2:6" x14ac:dyDescent="0.4">
      <c r="B11" t="s">
        <v>284</v>
      </c>
    </row>
    <row r="12" spans="2:6" x14ac:dyDescent="0.4">
      <c r="B12" t="s">
        <v>285</v>
      </c>
    </row>
    <row r="13" spans="2:6" x14ac:dyDescent="0.4">
      <c r="B13" t="s">
        <v>286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5" t="s">
        <v>138</v>
      </c>
      <c r="C1" s="15"/>
    </row>
    <row r="3" spans="2:6" x14ac:dyDescent="0.4">
      <c r="B3" s="16" t="s">
        <v>139</v>
      </c>
      <c r="C3" s="17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16" t="s">
        <v>148</v>
      </c>
      <c r="C12" s="17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0" sqref="C19">
    <scenario name="공제율인상" locked="1" count="3" user="YJ" comment="만든 사람 YJ 날짜 2025-08-27">
      <inputCells r="F3" val="0.05" numFmtId="177"/>
      <inputCells r="F4" val="0.035" numFmtId="177"/>
      <inputCells r="F5" val="0.008" numFmtId="177"/>
    </scenario>
    <scenario name="공제율인하" locked="1" count="3" user="YJ" comment="만든 사람 YJ 날짜 2025-08-27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F7" sqref="F7"/>
    </sheetView>
  </sheetViews>
  <sheetFormatPr defaultRowHeight="17.399999999999999" outlineLevelRow="3" x14ac:dyDescent="0.4"/>
  <sheetData>
    <row r="1" spans="1:7" ht="21" x14ac:dyDescent="0.4">
      <c r="A1" s="15" t="s">
        <v>158</v>
      </c>
      <c r="B1" s="15"/>
      <c r="C1" s="15"/>
      <c r="D1" s="15"/>
      <c r="E1" s="15"/>
      <c r="F1" s="15"/>
      <c r="G1" s="15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6" t="s">
        <v>290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6" t="s">
        <v>291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6" t="s">
        <v>292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6" t="s">
        <v>287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6" t="s">
        <v>290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6" t="s">
        <v>291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47"/>
      <c r="B28" s="47"/>
      <c r="C28" s="47"/>
      <c r="D28" s="48" t="s">
        <v>292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4">
      <c r="A29" s="47"/>
      <c r="B29" s="48" t="s">
        <v>288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4">
      <c r="A30" s="47"/>
      <c r="B30" s="48"/>
      <c r="C30" s="47"/>
      <c r="D30" s="48" t="s">
        <v>293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4">
      <c r="A31" s="47"/>
      <c r="B31" s="48" t="s">
        <v>289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abSelected="1" workbookViewId="0">
      <selection activeCell="G14" sqref="G14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5" t="s">
        <v>189</v>
      </c>
      <c r="B1" s="15"/>
      <c r="C1" s="15"/>
      <c r="D1" s="15"/>
      <c r="E1" s="15"/>
      <c r="F1" s="15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10" workbookViewId="0">
      <selection activeCell="M24" sqref="M24"/>
    </sheetView>
  </sheetViews>
  <sheetFormatPr defaultRowHeight="17.399999999999999" x14ac:dyDescent="0.4"/>
  <sheetData>
    <row r="1" spans="1:5" ht="21" x14ac:dyDescent="0.4">
      <c r="A1" s="15" t="s">
        <v>203</v>
      </c>
      <c r="B1" s="15"/>
      <c r="C1" s="15"/>
      <c r="D1" s="15"/>
      <c r="E1" s="15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딩 윤</cp:lastModifiedBy>
  <dcterms:created xsi:type="dcterms:W3CDTF">2023-04-27T08:01:32Z</dcterms:created>
  <dcterms:modified xsi:type="dcterms:W3CDTF">2025-08-27T08:38:04Z</dcterms:modified>
</cp:coreProperties>
</file>