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bin\Desktop\02 최신기출유형\"/>
    </mc:Choice>
  </mc:AlternateContent>
  <xr:revisionPtr revIDLastSave="0" documentId="13_ncr:1_{3B317FBD-6C26-4BDB-8103-5F9FDE667BEF}" xr6:coauthVersionLast="47" xr6:coauthVersionMax="47" xr10:uidLastSave="{00000000-0000-0000-0000-000000000000}"/>
  <bookViews>
    <workbookView xWindow="-110" yWindow="-110" windowWidth="25820" windowHeight="15500" tabRatio="721" firstSheet="1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F30" i="6"/>
  <c r="G28" i="6"/>
  <c r="F28" i="6"/>
  <c r="E28" i="6"/>
  <c r="G25" i="6"/>
  <c r="F25" i="6"/>
  <c r="E25" i="6"/>
  <c r="G21" i="6"/>
  <c r="G29" i="6" s="1"/>
  <c r="F21" i="6"/>
  <c r="F29" i="6" s="1"/>
  <c r="E21" i="6"/>
  <c r="E29" i="6" s="1"/>
  <c r="G16" i="6"/>
  <c r="F16" i="6"/>
  <c r="E16" i="6"/>
  <c r="G12" i="6"/>
  <c r="F12" i="6"/>
  <c r="E12" i="6"/>
  <c r="G6" i="6"/>
  <c r="F6" i="6"/>
  <c r="F31" i="6" s="1"/>
  <c r="E6" i="6"/>
  <c r="E31" i="6" s="1"/>
  <c r="F17" i="6"/>
  <c r="E17" i="6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G17" i="6"/>
  <c r="G31" i="6" s="1"/>
  <c r="C18" i="5"/>
  <c r="C19" i="5" s="1"/>
  <c r="G30" i="6" l="1"/>
</calcChain>
</file>

<file path=xl/sharedStrings.xml><?xml version="1.0" encoding="utf-8"?>
<sst xmlns="http://schemas.openxmlformats.org/spreadsheetml/2006/main" count="411" uniqueCount="272">
  <si>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</si>
  <si>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</si>
  <si>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</si>
  <si>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</si>
  <si>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</si>
  <si>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</si>
  <si>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</si>
  <si>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</si>
  <si>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</si>
  <si>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</si>
  <si>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</si>
  <si>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</si>
  <si>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</si>
  <si>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</si>
  <si>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</si>
  <si>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</si>
  <si>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</si>
  <si>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</si>
  <si>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</si>
  <si>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</si>
  <si>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</si>
  <si>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</si>
  <si>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</si>
  <si>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</si>
  <si>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</si>
  <si>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</si>
  <si>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</si>
  <si>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</si>
  <si>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</si>
  <si>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</si>
  <si>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</si>
  <si>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</si>
  <si>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</si>
  <si>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</si>
  <si>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</si>
  <si>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</si>
  <si>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</si>
  <si>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</si>
  <si>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</si>
  <si>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</si>
  <si>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</si>
  <si>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</si>
  <si>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</si>
  <si>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</si>
  <si>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</si>
  <si>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</si>
  <si>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</si>
  <si>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</si>
  <si>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</si>
  <si>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</si>
  <si>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</si>
  <si>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</si>
  <si>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</si>
  <si>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</si>
  <si>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</si>
  <si>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</si>
  <si>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</si>
  <si>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</si>
  <si>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</si>
  <si>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</si>
  <si>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</si>
  <si>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</si>
  <si>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</si>
  <si>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</si>
  <si>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</si>
  <si>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</si>
  <si>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</si>
  <si>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</si>
  <si>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</si>
  <si>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</si>
  <si>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</si>
  <si>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</si>
  <si>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</si>
  <si>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</si>
  <si>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</si>
  <si>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</si>
  <si>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</si>
  <si>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</si>
  <si>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</si>
  <si>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</si>
  <si>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</si>
  <si>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</si>
  <si>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</si>
  <si>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</si>
  <si>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</si>
  <si>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</si>
  <si>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</si>
  <si>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</si>
  <si>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</si>
  <si>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</si>
  <si>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</si>
  <si>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</si>
  <si>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</si>
  <si>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</si>
  <si>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</si>
  <si>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</si>
  <si>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</si>
  <si>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</si>
  <si>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</si>
  <si>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</si>
  <si>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</si>
  <si>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</si>
  <si>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</si>
  <si>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</si>
  <si>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</si>
  <si>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</si>
  <si>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</si>
  <si>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</si>
  <si>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</si>
  <si>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</si>
  <si>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</si>
  <si>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</si>
  <si>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</si>
  <si>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</si>
  <si>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</si>
  <si>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</si>
  <si>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</si>
  <si>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</si>
  <si>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</si>
  <si>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</si>
  <si>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</si>
  <si>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</si>
  <si>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</si>
  <si>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</si>
  <si>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</si>
  <si>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</si>
  <si>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</si>
  <si>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</si>
  <si>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</si>
  <si>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</si>
  <si>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</si>
  <si>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</si>
  <si>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</si>
  <si>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</si>
  <si>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</si>
  <si>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</si>
  <si>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</si>
  <si>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</si>
  <si>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</si>
  <si>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</si>
  <si>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</si>
  <si>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</si>
  <si>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</si>
  <si>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</si>
  <si>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</si>
  <si>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</si>
  <si>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</si>
  <si>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</si>
  <si>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</si>
  <si>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</si>
  <si>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</si>
  <si>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</si>
  <si>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</si>
  <si>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</si>
  <si>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</si>
  <si>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</si>
  <si>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</si>
  <si>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</si>
  <si>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</si>
  <si>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</si>
  <si>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</si>
  <si>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</si>
  <si>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</si>
  <si>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</si>
  <si>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</si>
  <si>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</si>
  <si>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</si>
  <si>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</si>
  <si>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</si>
  <si>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</si>
  <si>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</si>
  <si>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</si>
  <si>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</si>
  <si>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</si>
  <si>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</si>
  <si>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</si>
  <si>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</si>
  <si>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</si>
  <si>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</si>
  <si>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</si>
  <si>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</si>
  <si>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</si>
  <si>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</si>
  <si>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</si>
  <si>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</si>
  <si>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</si>
  <si>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</si>
  <si>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</si>
  <si>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</si>
  <si>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</si>
  <si>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</si>
  <si>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</si>
  <si>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</si>
  <si>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</si>
  <si>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</si>
  <si>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</si>
  <si>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</si>
  <si>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</si>
  <si>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</si>
  <si>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</si>
  <si>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</si>
  <si>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</si>
  <si>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</si>
  <si>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</si>
  <si>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</si>
  <si>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</si>
  <si>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</si>
  <si>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</si>
  <si>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</si>
  <si>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</si>
  <si>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</si>
  <si>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</si>
  <si>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</si>
  <si>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</si>
  <si>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</si>
  <si>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</si>
  <si>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</si>
  <si>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</si>
  <si>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</si>
  <si>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</si>
  <si>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</si>
  <si>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</si>
  <si>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</si>
  <si>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</si>
  <si>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</si>
  <si>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</si>
  <si>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</si>
  <si>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</si>
  <si>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</si>
  <si>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</si>
  <si>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</si>
  <si>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</si>
  <si>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</si>
  <si>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</si>
  <si>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</si>
  <si>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</si>
  <si>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</si>
  <si>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</si>
  <si>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</si>
  <si>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</si>
  <si>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</si>
  <si>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</si>
  <si>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</si>
  <si>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</si>
  <si>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</si>
  <si>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</si>
  <si>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</si>
  <si>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</si>
  <si>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성별</t>
    <phoneticPr fontId="1" type="noConversion"/>
  </si>
  <si>
    <t>남</t>
    <phoneticPr fontId="1" type="noConversion"/>
  </si>
  <si>
    <t>키</t>
    <phoneticPr fontId="1" type="noConversion"/>
  </si>
  <si>
    <t>평균키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</si>
  <si>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</si>
  <si>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</si>
  <si>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</si>
  <si>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</si>
  <si>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나유빈 날짜 2026-02-20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</si>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</sst>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5" xfId="0" applyNumberForma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177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2-4F1A-B8CD-E16BDC234A74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DF19DAB2-295C-0163-0CED-FC2EA44C4E03}"/>
            </a:ext>
          </a:extLst>
        </xdr:cNvPr>
        <xdr:cNvSpPr/>
      </xdr:nvSpPr>
      <xdr:spPr>
        <a:xfrm>
          <a:off x="3003550" y="2857500"/>
          <a:ext cx="8064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/>
      <c r="B3" s="10"/>
      <c r="C3" s="10"/>
      <c r="D3" s="10"/>
      <c r="E3" s="10"/>
    </row>
    <row r="4" spans="1:5" x14ac:dyDescent="0.45">
      <c r="A4" s="10"/>
      <c r="B4" s="10"/>
      <c r="C4" s="10"/>
      <c r="D4" s="10"/>
      <c r="E4" s="10"/>
    </row>
    <row r="5" spans="1:5" x14ac:dyDescent="0.45">
      <c r="A5" s="10"/>
      <c r="B5" s="10"/>
      <c r="C5" s="10"/>
      <c r="D5" s="10"/>
      <c r="E5" s="10"/>
    </row>
    <row r="6" spans="1:5" x14ac:dyDescent="0.45">
      <c r="A6" s="10"/>
      <c r="B6" s="10"/>
      <c r="C6" s="10"/>
      <c r="D6" s="10"/>
      <c r="E6" s="10"/>
    </row>
    <row r="7" spans="1:5" x14ac:dyDescent="0.45">
      <c r="A7" s="10"/>
      <c r="B7" s="10"/>
      <c r="C7" s="10"/>
      <c r="D7" s="10"/>
      <c r="E7" s="10"/>
    </row>
    <row r="8" spans="1:5" x14ac:dyDescent="0.45">
      <c r="A8" s="10"/>
      <c r="B8" s="10"/>
      <c r="C8" s="10"/>
      <c r="D8" s="10"/>
      <c r="E8" s="10"/>
    </row>
    <row r="9" spans="1:5" x14ac:dyDescent="0.45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9.5" bestFit="1" customWidth="1"/>
  </cols>
  <sheetData>
    <row r="1" spans="2:7" x14ac:dyDescent="0.45">
      <c r="B1" t="s">
        <v>69</v>
      </c>
    </row>
    <row r="2" spans="2:7" x14ac:dyDescent="0.45">
      <c r="F2" s="10" t="s">
        <v>187</v>
      </c>
      <c r="G2" s="13">
        <v>45787</v>
      </c>
    </row>
    <row r="3" spans="2:7" x14ac:dyDescent="0.45">
      <c r="B3" s="10" t="s">
        <v>50</v>
      </c>
      <c r="C3" s="10" t="s">
        <v>51</v>
      </c>
      <c r="D3" s="10" t="s">
        <v>52</v>
      </c>
      <c r="E3" s="10" t="s">
        <v>53</v>
      </c>
      <c r="F3" s="10" t="s">
        <v>54</v>
      </c>
      <c r="G3" s="10" t="s">
        <v>55</v>
      </c>
    </row>
    <row r="4" spans="2:7" x14ac:dyDescent="0.45">
      <c r="B4" t="s">
        <v>56</v>
      </c>
      <c r="C4" s="10" t="s">
        <v>70</v>
      </c>
      <c r="D4" s="10" t="s">
        <v>57</v>
      </c>
      <c r="E4" s="10" t="s">
        <v>58</v>
      </c>
      <c r="F4" s="10">
        <v>3</v>
      </c>
      <c r="G4">
        <v>200000</v>
      </c>
    </row>
    <row r="5" spans="2:7" x14ac:dyDescent="0.45">
      <c r="C5" s="10" t="s">
        <v>76</v>
      </c>
      <c r="D5" s="10" t="s">
        <v>72</v>
      </c>
      <c r="E5" s="10" t="s">
        <v>77</v>
      </c>
      <c r="F5" s="10">
        <v>2</v>
      </c>
      <c r="G5">
        <v>170000</v>
      </c>
    </row>
    <row r="6" spans="2:7" x14ac:dyDescent="0.45">
      <c r="B6" t="s">
        <v>59</v>
      </c>
      <c r="C6" s="10" t="s">
        <v>70</v>
      </c>
      <c r="D6" s="10" t="s">
        <v>60</v>
      </c>
      <c r="E6" s="10" t="s">
        <v>61</v>
      </c>
      <c r="F6" s="10">
        <v>2</v>
      </c>
      <c r="G6">
        <v>100000</v>
      </c>
    </row>
    <row r="7" spans="2:7" x14ac:dyDescent="0.45">
      <c r="C7" s="10" t="s">
        <v>76</v>
      </c>
      <c r="D7" s="10" t="s">
        <v>73</v>
      </c>
      <c r="E7" s="10" t="s">
        <v>78</v>
      </c>
      <c r="F7" s="10">
        <v>2</v>
      </c>
      <c r="G7">
        <v>120000</v>
      </c>
    </row>
    <row r="8" spans="2:7" x14ac:dyDescent="0.45">
      <c r="B8" t="s">
        <v>62</v>
      </c>
      <c r="C8" s="10" t="s">
        <v>70</v>
      </c>
      <c r="D8" s="10" t="s">
        <v>63</v>
      </c>
      <c r="E8" s="10" t="s">
        <v>79</v>
      </c>
      <c r="F8" s="10">
        <v>3</v>
      </c>
      <c r="G8">
        <v>240000</v>
      </c>
    </row>
    <row r="9" spans="2:7" x14ac:dyDescent="0.45">
      <c r="C9" s="10" t="s">
        <v>76</v>
      </c>
      <c r="D9" s="10" t="s">
        <v>74</v>
      </c>
      <c r="E9" s="10" t="s">
        <v>80</v>
      </c>
      <c r="F9" s="10">
        <v>2</v>
      </c>
      <c r="G9">
        <v>200000</v>
      </c>
    </row>
    <row r="10" spans="2:7" x14ac:dyDescent="0.45">
      <c r="B10" t="s">
        <v>64</v>
      </c>
      <c r="C10" s="10" t="s">
        <v>70</v>
      </c>
      <c r="D10" s="10" t="s">
        <v>65</v>
      </c>
      <c r="E10" s="10" t="s">
        <v>61</v>
      </c>
      <c r="F10" s="10">
        <v>2</v>
      </c>
      <c r="G10">
        <v>120000</v>
      </c>
    </row>
    <row r="11" spans="2:7" x14ac:dyDescent="0.45">
      <c r="C11" s="10" t="s">
        <v>76</v>
      </c>
      <c r="D11" s="10" t="s">
        <v>75</v>
      </c>
      <c r="E11" s="10" t="s">
        <v>78</v>
      </c>
      <c r="F11" s="10">
        <v>2</v>
      </c>
      <c r="G11">
        <v>150000</v>
      </c>
    </row>
    <row r="12" spans="2:7" x14ac:dyDescent="0.45">
      <c r="B12" t="s">
        <v>66</v>
      </c>
      <c r="C12" s="10" t="s">
        <v>70</v>
      </c>
      <c r="D12" s="10" t="s">
        <v>67</v>
      </c>
      <c r="E12" s="10" t="s">
        <v>68</v>
      </c>
      <c r="F12" s="10">
        <v>3</v>
      </c>
      <c r="G12">
        <v>160000</v>
      </c>
    </row>
    <row r="13" spans="2:7" x14ac:dyDescent="0.45">
      <c r="C13" s="10" t="s">
        <v>76</v>
      </c>
      <c r="D13" s="10" t="s">
        <v>71</v>
      </c>
      <c r="E13" s="10" t="s">
        <v>78</v>
      </c>
      <c r="F13" s="10">
        <v>2</v>
      </c>
      <c r="G13">
        <v>140000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I22" sqref="I22"/>
    </sheetView>
  </sheetViews>
  <sheetFormatPr defaultRowHeight="17" x14ac:dyDescent="0.45"/>
  <sheetData>
    <row r="1" spans="1:8" ht="21" x14ac:dyDescent="0.45">
      <c r="A1" s="16" t="s">
        <v>81</v>
      </c>
      <c r="B1" s="16"/>
      <c r="C1" s="16"/>
      <c r="D1" s="16"/>
      <c r="E1" s="16"/>
      <c r="F1" s="16"/>
      <c r="G1" s="16"/>
      <c r="H1" s="16"/>
    </row>
    <row r="3" spans="1:8" x14ac:dyDescent="0.45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5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5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5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5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5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5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5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5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5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5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5">
      <c r="A16" s="19" t="s">
        <v>248</v>
      </c>
      <c r="B16" s="19" t="s">
        <v>251</v>
      </c>
    </row>
    <row r="17" spans="1:8" x14ac:dyDescent="0.45">
      <c r="A17" s="19" t="s">
        <v>249</v>
      </c>
      <c r="B17" s="19" t="b">
        <f>$C4&gt;=AVERAGE(C4:C13)</f>
        <v>0</v>
      </c>
    </row>
    <row r="20" spans="1:8" x14ac:dyDescent="0.45">
      <c r="A20" s="10" t="s">
        <v>252</v>
      </c>
      <c r="B20" s="10" t="s">
        <v>248</v>
      </c>
      <c r="C20" s="10" t="s">
        <v>250</v>
      </c>
      <c r="D20" s="10" t="s">
        <v>253</v>
      </c>
      <c r="E20" s="10" t="s">
        <v>254</v>
      </c>
      <c r="F20" s="10"/>
      <c r="G20" s="10"/>
      <c r="H20" s="10"/>
    </row>
    <row r="21" spans="1:8" x14ac:dyDescent="0.45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5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5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5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0" workbookViewId="0">
      <selection activeCell="G33" sqref="G33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5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193</v>
      </c>
      <c r="C3" s="5">
        <v>0.42152777777777778</v>
      </c>
      <c r="D3" s="14">
        <v>0.47500000000000003</v>
      </c>
      <c r="E3" s="4" t="str">
        <f>HOUR(D3-C3)+IF(MINUTE(D3-C3)&gt;30,1,0)&amp;"시간"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5">
      <c r="A4" s="4">
        <v>7570</v>
      </c>
      <c r="B4" s="4" t="s">
        <v>194</v>
      </c>
      <c r="C4" s="5">
        <v>0.43958333333333338</v>
      </c>
      <c r="D4" s="14">
        <v>0.51944444444444449</v>
      </c>
      <c r="E4" s="4" t="str">
        <f t="shared" ref="E4:E12" si="0">HOUR(D4-C4)+IF(MINUTE(D4-C4)&gt;30,1,0)&amp;"시간"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5">
      <c r="A5" s="4">
        <v>5248</v>
      </c>
      <c r="B5" s="4" t="s">
        <v>195</v>
      </c>
      <c r="C5" s="5">
        <v>0.45694444444444443</v>
      </c>
      <c r="D5" s="14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196</v>
      </c>
      <c r="C6" s="5">
        <v>0.4680555555555555</v>
      </c>
      <c r="D6" s="14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193</v>
      </c>
      <c r="C7" s="5">
        <v>0.47638888888888892</v>
      </c>
      <c r="D7" s="14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196</v>
      </c>
      <c r="C8" s="5">
        <v>0.49513888888888885</v>
      </c>
      <c r="D8" s="14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194</v>
      </c>
      <c r="C9" s="5">
        <v>0.50277777777777777</v>
      </c>
      <c r="D9" s="14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194</v>
      </c>
      <c r="C10" s="5">
        <v>0.51458333333333328</v>
      </c>
      <c r="D10" s="14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195</v>
      </c>
      <c r="C11" s="5">
        <v>0.53402777777777777</v>
      </c>
      <c r="D11" s="14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193</v>
      </c>
      <c r="C12" s="5">
        <v>0.53680555555555554</v>
      </c>
      <c r="D12" s="14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5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5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5">
      <c r="A16" s="4">
        <v>3624001</v>
      </c>
      <c r="B16" s="4" t="s">
        <v>208</v>
      </c>
      <c r="C16" s="4">
        <v>53.24</v>
      </c>
      <c r="D16" s="15">
        <v>52.96</v>
      </c>
      <c r="E16" s="4" t="str">
        <f>IF(OR(SMALL($C$16:$C$24,3)&gt;=C16,SMALL($D$16:$D$24,3)&gt;=D16),"진출","")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5">
      <c r="A17" s="4">
        <v>3624002</v>
      </c>
      <c r="B17" s="4" t="s">
        <v>209</v>
      </c>
      <c r="C17" s="4">
        <v>52.64</v>
      </c>
      <c r="D17" s="15">
        <v>52.32</v>
      </c>
      <c r="E17" s="4" t="str">
        <f t="shared" ref="E17:E24" si="2">IF(OR(SMALL($C$16:$C$24,3)&gt;=C17,SMALL($D$16:$D$24,3)&gt;=D17),"진출","")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5">
      <c r="A18" s="4">
        <v>3624003</v>
      </c>
      <c r="B18" s="4" t="s">
        <v>210</v>
      </c>
      <c r="C18" s="4">
        <v>53.05</v>
      </c>
      <c r="D18" s="15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5">
      <c r="A19" s="4">
        <v>3624004</v>
      </c>
      <c r="B19" s="4" t="s">
        <v>211</v>
      </c>
      <c r="C19" s="4">
        <v>52.76</v>
      </c>
      <c r="D19" s="15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5">
      <c r="A20" s="4">
        <v>3624005</v>
      </c>
      <c r="B20" s="4" t="s">
        <v>212</v>
      </c>
      <c r="C20" s="4">
        <v>54.25</v>
      </c>
      <c r="D20" s="15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5">
      <c r="A21" s="4">
        <v>3624006</v>
      </c>
      <c r="B21" s="4" t="s">
        <v>213</v>
      </c>
      <c r="C21" s="4">
        <v>52.67</v>
      </c>
      <c r="D21" s="15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5">
      <c r="A22" s="4">
        <v>3624007</v>
      </c>
      <c r="B22" s="4" t="s">
        <v>214</v>
      </c>
      <c r="C22" s="4">
        <v>53.04</v>
      </c>
      <c r="D22" s="15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5">
      <c r="A23" s="4">
        <v>3624008</v>
      </c>
      <c r="B23" s="4" t="s">
        <v>215</v>
      </c>
      <c r="C23" s="4">
        <v>53.11</v>
      </c>
      <c r="D23" s="15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5">
      <c r="A24" s="4">
        <v>3624009</v>
      </c>
      <c r="B24" s="4" t="s">
        <v>216</v>
      </c>
      <c r="C24" s="4">
        <v>52.67</v>
      </c>
      <c r="D24" s="15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5">
      <c r="A26" s="2" t="s">
        <v>33</v>
      </c>
      <c r="B26" s="3" t="s">
        <v>34</v>
      </c>
    </row>
    <row r="27" spans="1:10" x14ac:dyDescent="0.45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5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45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C29*D29*IFERROR(HLOOKUP(B29,$B$39:$D$40,2,0),0%)</f>
        <v>1557000</v>
      </c>
    </row>
    <row r="30" spans="1:10" x14ac:dyDescent="0.45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48</v>
      </c>
    </row>
    <row r="39" spans="1:5" x14ac:dyDescent="0.45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5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01D9-66E9-48E6-A1A7-B6B329EA7BB0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24" t="s">
        <v>258</v>
      </c>
      <c r="C2" s="25"/>
      <c r="D2" s="31"/>
      <c r="E2" s="31"/>
      <c r="F2" s="31"/>
    </row>
    <row r="3" spans="2:6" collapsed="1" x14ac:dyDescent="0.45">
      <c r="B3" s="23"/>
      <c r="C3" s="23"/>
      <c r="D3" s="32" t="s">
        <v>260</v>
      </c>
      <c r="E3" s="32" t="s">
        <v>255</v>
      </c>
      <c r="F3" s="32" t="s">
        <v>257</v>
      </c>
    </row>
    <row r="4" spans="2:6" ht="48" hidden="1" outlineLevel="1" x14ac:dyDescent="0.45">
      <c r="B4" s="27"/>
      <c r="C4" s="27"/>
      <c r="D4" s="20"/>
      <c r="E4" s="34" t="s">
        <v>256</v>
      </c>
      <c r="F4" s="34" t="s">
        <v>256</v>
      </c>
    </row>
    <row r="5" spans="2:6" x14ac:dyDescent="0.45">
      <c r="B5" s="28" t="s">
        <v>259</v>
      </c>
      <c r="C5" s="29"/>
      <c r="D5" s="26"/>
      <c r="E5" s="26"/>
      <c r="F5" s="26"/>
    </row>
    <row r="6" spans="2:6" outlineLevel="1" x14ac:dyDescent="0.45">
      <c r="B6" s="27"/>
      <c r="C6" s="27" t="s">
        <v>126</v>
      </c>
      <c r="D6" s="21">
        <v>4.4999999999999998E-2</v>
      </c>
      <c r="E6" s="33">
        <v>0.05</v>
      </c>
      <c r="F6" s="33">
        <v>0.04</v>
      </c>
    </row>
    <row r="7" spans="2:6" outlineLevel="1" x14ac:dyDescent="0.45">
      <c r="B7" s="27"/>
      <c r="C7" s="27" t="s">
        <v>127</v>
      </c>
      <c r="D7" s="21">
        <v>0.03</v>
      </c>
      <c r="E7" s="33">
        <v>3.5000000000000003E-2</v>
      </c>
      <c r="F7" s="33">
        <v>2.5000000000000001E-2</v>
      </c>
    </row>
    <row r="8" spans="2:6" outlineLevel="1" x14ac:dyDescent="0.45">
      <c r="B8" s="27"/>
      <c r="C8" s="27" t="s">
        <v>128</v>
      </c>
      <c r="D8" s="21">
        <v>5.0000000000000001E-3</v>
      </c>
      <c r="E8" s="33">
        <v>8.0000000000000002E-3</v>
      </c>
      <c r="F8" s="33">
        <v>2E-3</v>
      </c>
    </row>
    <row r="9" spans="2:6" x14ac:dyDescent="0.45">
      <c r="B9" s="28" t="s">
        <v>261</v>
      </c>
      <c r="C9" s="29"/>
      <c r="D9" s="26"/>
      <c r="E9" s="26"/>
      <c r="F9" s="26"/>
    </row>
    <row r="10" spans="2:6" ht="17.5" outlineLevel="1" thickBot="1" x14ac:dyDescent="0.5">
      <c r="B10" s="30"/>
      <c r="C10" s="30" t="s">
        <v>129</v>
      </c>
      <c r="D10" s="22">
        <v>2741190</v>
      </c>
      <c r="E10" s="22">
        <v>2702190</v>
      </c>
      <c r="F10" s="22">
        <v>2780190</v>
      </c>
    </row>
    <row r="11" spans="2:6" x14ac:dyDescent="0.45">
      <c r="B11" t="s">
        <v>262</v>
      </c>
    </row>
    <row r="12" spans="2:6" x14ac:dyDescent="0.45">
      <c r="B12" t="s">
        <v>263</v>
      </c>
    </row>
    <row r="13" spans="2:6" x14ac:dyDescent="0.45">
      <c r="B13" t="s">
        <v>264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16" t="s">
        <v>113</v>
      </c>
      <c r="C1" s="16"/>
    </row>
    <row r="3" spans="2:6" x14ac:dyDescent="0.45">
      <c r="B3" s="17" t="s">
        <v>114</v>
      </c>
      <c r="C3" s="18"/>
      <c r="E3" s="4" t="s">
        <v>130</v>
      </c>
      <c r="F3" s="11">
        <v>4.4999999999999998E-2</v>
      </c>
    </row>
    <row r="4" spans="2:6" x14ac:dyDescent="0.45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5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5">
      <c r="B6" s="4" t="s">
        <v>117</v>
      </c>
      <c r="C6" s="7">
        <v>300000</v>
      </c>
    </row>
    <row r="7" spans="2:6" x14ac:dyDescent="0.45">
      <c r="B7" s="4" t="s">
        <v>118</v>
      </c>
      <c r="C7" s="7">
        <v>500000</v>
      </c>
    </row>
    <row r="8" spans="2:6" x14ac:dyDescent="0.45">
      <c r="B8" s="4" t="s">
        <v>119</v>
      </c>
      <c r="C8" s="7">
        <v>200000</v>
      </c>
    </row>
    <row r="9" spans="2:6" x14ac:dyDescent="0.45">
      <c r="B9" s="4" t="s">
        <v>120</v>
      </c>
      <c r="C9" s="7">
        <v>200000</v>
      </c>
    </row>
    <row r="10" spans="2:6" x14ac:dyDescent="0.45">
      <c r="B10" s="4" t="s">
        <v>121</v>
      </c>
      <c r="C10" s="7">
        <v>50000</v>
      </c>
    </row>
    <row r="11" spans="2:6" x14ac:dyDescent="0.45">
      <c r="B11" s="6" t="s">
        <v>122</v>
      </c>
      <c r="C11" s="7">
        <f>SUM(C4:C10)</f>
        <v>3000000</v>
      </c>
    </row>
    <row r="12" spans="2:6" x14ac:dyDescent="0.45">
      <c r="B12" s="17" t="s">
        <v>123</v>
      </c>
      <c r="C12" s="18"/>
    </row>
    <row r="13" spans="2:6" x14ac:dyDescent="0.45">
      <c r="B13" s="4" t="s">
        <v>124</v>
      </c>
      <c r="C13" s="7">
        <v>17100</v>
      </c>
    </row>
    <row r="14" spans="2:6" x14ac:dyDescent="0.45">
      <c r="B14" s="4" t="s">
        <v>125</v>
      </c>
      <c r="C14" s="7">
        <v>1710</v>
      </c>
    </row>
    <row r="15" spans="2:6" x14ac:dyDescent="0.45">
      <c r="B15" s="4" t="s">
        <v>126</v>
      </c>
      <c r="C15" s="7">
        <f>C11*F3</f>
        <v>135000</v>
      </c>
    </row>
    <row r="16" spans="2:6" x14ac:dyDescent="0.45">
      <c r="B16" s="4" t="s">
        <v>127</v>
      </c>
      <c r="C16" s="7">
        <f>C11*F4</f>
        <v>90000</v>
      </c>
    </row>
    <row r="17" spans="2:3" x14ac:dyDescent="0.45">
      <c r="B17" s="4" t="s">
        <v>128</v>
      </c>
      <c r="C17" s="7">
        <f>C11*F5</f>
        <v>15000</v>
      </c>
    </row>
    <row r="18" spans="2:3" x14ac:dyDescent="0.45">
      <c r="B18" s="6" t="s">
        <v>122</v>
      </c>
      <c r="C18" s="7">
        <f>SUM(C13:C17)</f>
        <v>258810</v>
      </c>
    </row>
    <row r="19" spans="2:3" x14ac:dyDescent="0.45">
      <c r="B19" s="6" t="s">
        <v>129</v>
      </c>
      <c r="C19" s="7">
        <f>C11-C18</f>
        <v>2741190</v>
      </c>
    </row>
  </sheetData>
  <scenarios current="0" sqref="C19">
    <scenario name="공제율인상" locked="1" count="3" user="나유빈" comment="만든 사람 나유빈 날짜 2026-02-20">
      <inputCells r="F3" val="0.05" numFmtId="177"/>
      <inputCells r="F4" val="0.035" numFmtId="177"/>
      <inputCells r="F5" val="0.008" numFmtId="177"/>
    </scenario>
    <scenario name="공제율인하" locked="1" count="3" user="나유빈" comment="만든 사람 나유빈 날짜 2026-02-2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R16" sqref="R16"/>
    </sheetView>
  </sheetViews>
  <sheetFormatPr defaultRowHeight="17" outlineLevelRow="3" x14ac:dyDescent="0.45"/>
  <sheetData>
    <row r="1" spans="1:7" ht="21" x14ac:dyDescent="0.45">
      <c r="A1" s="16" t="s">
        <v>133</v>
      </c>
      <c r="B1" s="16"/>
      <c r="C1" s="16"/>
      <c r="D1" s="16"/>
      <c r="E1" s="16"/>
      <c r="F1" s="16"/>
      <c r="G1" s="16"/>
    </row>
    <row r="3" spans="1:7" x14ac:dyDescent="0.45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5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35" t="s">
        <v>268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35" t="s">
        <v>269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35" t="s">
        <v>270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35" t="s">
        <v>265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35" t="s">
        <v>268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35" t="s">
        <v>269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5">
      <c r="A28" s="36"/>
      <c r="B28" s="36"/>
      <c r="C28" s="36"/>
      <c r="D28" s="37" t="s">
        <v>270</v>
      </c>
      <c r="E28" s="36">
        <f>SUBTOTAL(1,E26:E27)</f>
        <v>1.5</v>
      </c>
      <c r="F28" s="36">
        <f>SUBTOTAL(1,F26:F27)</f>
        <v>13.5</v>
      </c>
      <c r="G28" s="36">
        <f>SUBTOTAL(1,G26:G27)</f>
        <v>9</v>
      </c>
    </row>
    <row r="29" spans="1:7" outlineLevel="1" x14ac:dyDescent="0.45">
      <c r="A29" s="36"/>
      <c r="B29" s="37" t="s">
        <v>266</v>
      </c>
      <c r="C29" s="36"/>
      <c r="D29" s="36"/>
      <c r="E29" s="36">
        <f>SUBTOTAL(9,E18:E27)</f>
        <v>58</v>
      </c>
      <c r="F29" s="36">
        <f>SUBTOTAL(9,F18:F27)</f>
        <v>136</v>
      </c>
      <c r="G29" s="36">
        <f>SUBTOTAL(9,G18:G27)</f>
        <v>102</v>
      </c>
    </row>
    <row r="30" spans="1:7" x14ac:dyDescent="0.45">
      <c r="A30" s="36"/>
      <c r="B30" s="37"/>
      <c r="C30" s="36"/>
      <c r="D30" s="37" t="s">
        <v>271</v>
      </c>
      <c r="E30" s="36">
        <f>SUBTOTAL(1,E4:E27)</f>
        <v>6.8888888888888893</v>
      </c>
      <c r="F30" s="36">
        <f>SUBTOTAL(1,F4:F27)</f>
        <v>16.777777777777779</v>
      </c>
      <c r="G30" s="36">
        <f>SUBTOTAL(1,G4:G27)</f>
        <v>12.944444444444445</v>
      </c>
    </row>
    <row r="31" spans="1:7" x14ac:dyDescent="0.45">
      <c r="A31" s="36"/>
      <c r="B31" s="37" t="s">
        <v>267</v>
      </c>
      <c r="C31" s="36"/>
      <c r="D31" s="36"/>
      <c r="E31" s="36">
        <f>SUBTOTAL(9,E4:E27)</f>
        <v>124</v>
      </c>
      <c r="F31" s="36">
        <f>SUBTOTAL(9,F4:F27)</f>
        <v>302</v>
      </c>
      <c r="G31" s="36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I14" sqref="I14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5">
      <c r="A4" s="4" t="s">
        <v>169</v>
      </c>
      <c r="B4" s="7">
        <v>988</v>
      </c>
      <c r="C4" s="7">
        <v>9682000</v>
      </c>
      <c r="D4" s="38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170</v>
      </c>
      <c r="B5" s="7">
        <v>1275</v>
      </c>
      <c r="C5" s="7">
        <v>12495000</v>
      </c>
      <c r="D5" s="38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171</v>
      </c>
      <c r="B6" s="7">
        <v>413</v>
      </c>
      <c r="C6" s="7">
        <v>4047000</v>
      </c>
      <c r="D6" s="38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172</v>
      </c>
      <c r="B7" s="7">
        <v>1024</v>
      </c>
      <c r="C7" s="7">
        <v>10035000</v>
      </c>
      <c r="D7" s="38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173</v>
      </c>
      <c r="B8" s="7">
        <v>867</v>
      </c>
      <c r="C8" s="7">
        <v>8497000</v>
      </c>
      <c r="D8" s="38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174</v>
      </c>
      <c r="B9" s="7">
        <v>1101</v>
      </c>
      <c r="C9" s="7">
        <v>10790000</v>
      </c>
      <c r="D9" s="38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175</v>
      </c>
      <c r="B10" s="7">
        <v>992</v>
      </c>
      <c r="C10" s="7">
        <v>9722000</v>
      </c>
      <c r="D10" s="38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176</v>
      </c>
      <c r="B11" s="7">
        <v>786</v>
      </c>
      <c r="C11" s="7">
        <v>7703000</v>
      </c>
      <c r="D11" s="38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177</v>
      </c>
      <c r="B12" s="7">
        <v>831</v>
      </c>
      <c r="C12" s="7">
        <v>8144000</v>
      </c>
      <c r="D12" s="38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workbookViewId="0">
      <selection activeCell="N24" sqref="N24"/>
    </sheetView>
  </sheetViews>
  <sheetFormatPr defaultRowHeight="17" x14ac:dyDescent="0.45"/>
  <sheetData>
    <row r="1" spans="1:5" ht="21" x14ac:dyDescent="0.45">
      <c r="A1" s="16" t="s">
        <v>178</v>
      </c>
      <c r="B1" s="16"/>
      <c r="C1" s="16"/>
      <c r="D1" s="16"/>
      <c r="E1" s="16"/>
    </row>
    <row r="3" spans="1:5" x14ac:dyDescent="0.45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5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유빈 나</cp:lastModifiedBy>
  <dcterms:created xsi:type="dcterms:W3CDTF">2023-04-27T08:01:32Z</dcterms:created>
  <dcterms:modified xsi:type="dcterms:W3CDTF">2026-02-20T13:55:49Z</dcterms:modified>
</cp:coreProperties>
</file>