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1.4일\"/>
    </mc:Choice>
  </mc:AlternateContent>
  <xr:revisionPtr revIDLastSave="0" documentId="13_ncr:1_{9F4760F3-02DE-42D9-8DA2-59A35C1AA2D5}" xr6:coauthVersionLast="47" xr6:coauthVersionMax="47" xr10:uidLastSave="{00000000-0000-0000-0000-000000000000}"/>
  <bookViews>
    <workbookView xWindow="-108" yWindow="-108" windowWidth="23256" windowHeight="12456" tabRatio="721" activeTab="1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E29" i="4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G31" i="6" s="1"/>
  <c r="F16" i="6"/>
  <c r="F31" i="6" s="1"/>
  <c r="E16" i="6"/>
  <c r="E31" i="6" s="1"/>
  <c r="G12" i="6"/>
  <c r="F12" i="6"/>
  <c r="E12" i="6"/>
  <c r="G6" i="6"/>
  <c r="G17" i="6" s="1"/>
  <c r="G30" i="6" s="1"/>
  <c r="F6" i="6"/>
  <c r="F17" i="6" s="1"/>
  <c r="E6" i="6"/>
  <c r="E17" i="6" s="1"/>
  <c r="E30" i="6" s="1"/>
  <c r="G29" i="6"/>
  <c r="F29" i="6"/>
  <c r="E29" i="6"/>
  <c r="B17" i="3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0" i="6" l="1"/>
  <c r="C18" i="5"/>
  <c r="C19" i="5" s="1"/>
</calcChain>
</file>

<file path=xl/sharedStrings.xml><?xml version="1.0" encoding="utf-8"?>
<sst xmlns="http://schemas.openxmlformats.org/spreadsheetml/2006/main" count="446" uniqueCount="299">
  <si>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</si>
  <si>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</si>
  <si>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</si>
  <si>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</si>
  <si>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</si>
  <si>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</si>
  <si>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</si>
  <si>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</si>
  <si>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</si>
  <si>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</si>
  <si>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</si>
  <si>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</si>
  <si>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</si>
  <si>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</si>
  <si>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</si>
  <si>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</si>
  <si>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</si>
  <si>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</si>
  <si>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</si>
  <si>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</si>
  <si>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</si>
  <si>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</si>
  <si>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</si>
  <si>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</si>
  <si>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</si>
  <si>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</si>
  <si>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</si>
  <si>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</si>
  <si>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</si>
  <si>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</si>
  <si>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</si>
  <si>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</si>
  <si>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</si>
  <si>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</si>
  <si>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</si>
  <si>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</si>
  <si>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</si>
  <si>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</si>
  <si>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</si>
  <si>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</si>
  <si>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</si>
  <si>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</si>
  <si>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</si>
  <si>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</si>
  <si>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</si>
  <si>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</si>
  <si>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</si>
  <si>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</si>
  <si>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</si>
  <si>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</si>
  <si>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</si>
  <si>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</si>
  <si>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</si>
  <si>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</si>
  <si>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</si>
  <si>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</si>
  <si>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</si>
  <si>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</si>
  <si>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</si>
  <si>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</si>
  <si>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</si>
  <si>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</si>
  <si>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</si>
  <si>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</si>
  <si>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</si>
  <si>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</si>
  <si>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</si>
  <si>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</si>
  <si>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</si>
  <si>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</si>
  <si>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</si>
  <si>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</si>
  <si>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</si>
  <si>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</si>
  <si>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</si>
  <si>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</si>
  <si>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</si>
  <si>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</si>
  <si>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</si>
  <si>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</si>
  <si>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</si>
  <si>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</si>
  <si>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</si>
  <si>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</si>
  <si>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</si>
  <si>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</si>
  <si>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</si>
  <si>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</si>
  <si>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</si>
  <si>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</si>
  <si>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</si>
  <si>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</si>
  <si>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</si>
  <si>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</si>
  <si>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</si>
  <si>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</si>
  <si>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</si>
  <si>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</si>
  <si>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</si>
  <si>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</si>
  <si>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</si>
  <si>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</si>
  <si>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</si>
  <si>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</si>
  <si>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</si>
  <si>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</si>
  <si>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</si>
  <si>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</si>
  <si>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</si>
  <si>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</si>
  <si>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</si>
  <si>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</si>
  <si>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</si>
  <si>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</si>
  <si>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</si>
  <si>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</si>
  <si>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</si>
  <si>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</si>
  <si>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</si>
  <si>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</si>
  <si>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</si>
  <si>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</si>
  <si>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</si>
  <si>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</si>
  <si>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</si>
  <si>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</si>
  <si>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</si>
  <si>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</si>
  <si>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</si>
  <si>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</si>
  <si>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</si>
  <si>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</si>
  <si>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</si>
  <si>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</si>
  <si>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</si>
  <si>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</si>
  <si>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</si>
  <si>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</si>
  <si>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</si>
  <si>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</si>
  <si>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</si>
  <si>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</si>
  <si>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</si>
  <si>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</si>
  <si>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</si>
  <si>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</si>
  <si>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</si>
  <si>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</si>
  <si>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</si>
  <si>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</si>
  <si>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</si>
  <si>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</si>
  <si>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</si>
  <si>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</si>
  <si>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</si>
  <si>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</si>
  <si>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</si>
  <si>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</si>
  <si>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</si>
  <si>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</si>
  <si>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</si>
  <si>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</si>
  <si>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</si>
  <si>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</si>
  <si>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</si>
  <si>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</si>
  <si>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</si>
  <si>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</si>
  <si>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</si>
  <si>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</si>
  <si>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</si>
  <si>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</si>
  <si>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</si>
  <si>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</si>
  <si>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</si>
  <si>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</si>
  <si>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</si>
  <si>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</si>
  <si>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</si>
  <si>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</si>
  <si>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</si>
  <si>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</si>
  <si>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</si>
  <si>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</si>
  <si>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</si>
  <si>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</si>
  <si>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</si>
  <si>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</si>
  <si>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</si>
  <si>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</si>
  <si>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</si>
  <si>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</si>
  <si>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</si>
  <si>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</si>
  <si>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</si>
  <si>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</si>
  <si>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</si>
  <si>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</si>
  <si>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</si>
  <si>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</si>
  <si>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</si>
  <si>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</si>
  <si>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</si>
  <si>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</si>
  <si>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</si>
  <si>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</si>
  <si>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</si>
  <si>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</si>
  <si>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</si>
  <si>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</si>
  <si>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</si>
  <si>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</si>
  <si>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</si>
  <si>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</si>
  <si>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</si>
  <si>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</si>
  <si>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</si>
  <si>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</si>
  <si>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</si>
  <si>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</si>
  <si>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</si>
  <si>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</si>
  <si>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</si>
  <si>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</si>
  <si>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</si>
  <si>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</si>
  <si>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</si>
  <si>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</si>
  <si>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</si>
  <si>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</si>
  <si>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</si>
  <si>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</si>
  <si>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</si>
  <si>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</si>
  <si>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</si>
  <si>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</si>
  <si>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</si>
  <si>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</si>
  <si>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</si>
  <si>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</si>
  <si>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</si>
  <si>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</si>
  <si>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</si>
  <si>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</si>
  <si>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</si>
  <si>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</si>
  <si>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</si>
  <si>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</si>
  <si>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차이랑</t>
    <phoneticPr fontId="1" type="noConversion"/>
  </si>
  <si>
    <t>공제율인상</t>
  </si>
  <si>
    <t>만든 사람 박형욱 날짜 2026-01-10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</si>
  <si>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</si>
  <si>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</si>
  <si>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</si>
  <si>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</si>
  <si>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</si>
  <si>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</si>
  <si>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</si>
  <si>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</si>
  <si>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</si>
  <si>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</si>
  <si>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</si>
  <si>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</si>
  <si>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</si>
  <si>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</si>
  <si>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</si>
  <si>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</si>
  <si>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</si>
  <si>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</si>
  <si>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Totabank</t>
    <phoneticPr fontId="1" type="noConversion"/>
  </si>
  <si>
    <t>Global유통시스템</t>
    <phoneticPr fontId="1" type="noConversion"/>
  </si>
  <si>
    <t>삼신회계시스템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</si>
  <si>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</si>
  <si>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</si>
  <si>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</si>
  <si>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</si>
  <si>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</si>
  <si>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</si>
  <si>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</si>
  <si>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</si>
  <si>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</si>
  <si>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</si>
  <si>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</si>
  <si>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</si>
  <si>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</si>
  <si>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</si>
  <si>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</si>
  <si>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</si>
  <si>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</si>
  <si>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</si>
  <si>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</si>
  <si>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</si>
  <si>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02-347-9814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</si>
  <si>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</si>
  <si>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</si>
  <si>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</si>
  <si>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</si>
  <si>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</si>
  <si>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연락처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</si>
</sst>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7" formatCode="0.0%"/>
    <numFmt numFmtId="180" formatCode="&quot;₩&quot;#,##0"/>
    <numFmt numFmtId="181" formatCode="&quot;*&quot;0&quot;시간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81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0" fillId="0" borderId="8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0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2" fillId="5" borderId="0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A4-434C-80CD-A7B8DAAB1A05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13</xdr:row>
      <xdr:rowOff>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4C6A0F49-A1FE-BB73-12AC-7FC01C5DF30A}"/>
            </a:ext>
          </a:extLst>
        </xdr:cNvPr>
        <xdr:cNvSpPr/>
      </xdr:nvSpPr>
      <xdr:spPr>
        <a:xfrm>
          <a:off x="3017520" y="2918460"/>
          <a:ext cx="8077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D4" sqref="D4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266</v>
      </c>
      <c r="B3" s="10" t="s">
        <v>273</v>
      </c>
      <c r="C3" s="10" t="s">
        <v>280</v>
      </c>
      <c r="D3" s="10" t="s">
        <v>298</v>
      </c>
      <c r="E3" s="10" t="s">
        <v>293</v>
      </c>
    </row>
    <row r="4" spans="1:5" x14ac:dyDescent="0.4">
      <c r="A4" s="10" t="s">
        <v>267</v>
      </c>
      <c r="B4" s="10" t="s">
        <v>274</v>
      </c>
      <c r="C4" s="10" t="s">
        <v>281</v>
      </c>
      <c r="D4" s="10" t="s">
        <v>287</v>
      </c>
      <c r="E4" s="10" t="s">
        <v>294</v>
      </c>
    </row>
    <row r="5" spans="1:5" x14ac:dyDescent="0.4">
      <c r="A5" s="10" t="s">
        <v>268</v>
      </c>
      <c r="B5" s="10" t="s">
        <v>275</v>
      </c>
      <c r="C5" s="10" t="s">
        <v>282</v>
      </c>
      <c r="D5" s="10" t="s">
        <v>288</v>
      </c>
      <c r="E5" s="10" t="s">
        <v>295</v>
      </c>
    </row>
    <row r="6" spans="1:5" x14ac:dyDescent="0.4">
      <c r="A6" s="10" t="s">
        <v>269</v>
      </c>
      <c r="B6" s="10" t="s">
        <v>276</v>
      </c>
      <c r="C6" s="10" t="s">
        <v>283</v>
      </c>
      <c r="D6" s="10" t="s">
        <v>289</v>
      </c>
      <c r="E6" s="10" t="s">
        <v>296</v>
      </c>
    </row>
    <row r="7" spans="1:5" x14ac:dyDescent="0.4">
      <c r="A7" s="10" t="s">
        <v>270</v>
      </c>
      <c r="B7" s="10" t="s">
        <v>277</v>
      </c>
      <c r="C7" s="10" t="s">
        <v>284</v>
      </c>
      <c r="D7" s="10" t="s">
        <v>290</v>
      </c>
      <c r="E7" s="10" t="s">
        <v>294</v>
      </c>
    </row>
    <row r="8" spans="1:5" x14ac:dyDescent="0.4">
      <c r="A8" s="10" t="s">
        <v>271</v>
      </c>
      <c r="B8" s="10" t="s">
        <v>278</v>
      </c>
      <c r="C8" s="10" t="s">
        <v>285</v>
      </c>
      <c r="D8" s="10" t="s">
        <v>291</v>
      </c>
      <c r="E8" s="10" t="s">
        <v>297</v>
      </c>
    </row>
    <row r="9" spans="1:5" x14ac:dyDescent="0.4">
      <c r="A9" s="10" t="s">
        <v>272</v>
      </c>
      <c r="B9" s="10" t="s">
        <v>279</v>
      </c>
      <c r="C9" s="10" t="s">
        <v>286</v>
      </c>
      <c r="D9" s="10" t="s">
        <v>292</v>
      </c>
      <c r="E9" s="10" t="s">
        <v>295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tabSelected="1" workbookViewId="0">
      <selection activeCell="G2" sqref="G2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7" t="s">
        <v>69</v>
      </c>
      <c r="C1" s="17"/>
      <c r="D1" s="17"/>
      <c r="E1" s="17"/>
      <c r="F1" s="17"/>
      <c r="G1" s="17"/>
    </row>
    <row r="2" spans="2:7" ht="18" thickBot="1" x14ac:dyDescent="0.45">
      <c r="F2" s="10" t="s">
        <v>187</v>
      </c>
      <c r="G2" s="18">
        <v>45787</v>
      </c>
    </row>
    <row r="3" spans="2:7" x14ac:dyDescent="0.4">
      <c r="B3" s="20" t="s">
        <v>50</v>
      </c>
      <c r="C3" s="21" t="s">
        <v>51</v>
      </c>
      <c r="D3" s="21" t="s">
        <v>52</v>
      </c>
      <c r="E3" s="21" t="s">
        <v>53</v>
      </c>
      <c r="F3" s="21" t="s">
        <v>54</v>
      </c>
      <c r="G3" s="22" t="s">
        <v>55</v>
      </c>
    </row>
    <row r="4" spans="2:7" x14ac:dyDescent="0.4">
      <c r="B4" s="23" t="s">
        <v>56</v>
      </c>
      <c r="C4" s="4" t="s">
        <v>70</v>
      </c>
      <c r="D4" s="4" t="s">
        <v>57</v>
      </c>
      <c r="E4" s="4" t="s">
        <v>58</v>
      </c>
      <c r="F4" s="19">
        <v>3</v>
      </c>
      <c r="G4" s="24">
        <v>200000</v>
      </c>
    </row>
    <row r="5" spans="2:7" x14ac:dyDescent="0.4">
      <c r="B5" s="23"/>
      <c r="C5" s="4" t="s">
        <v>76</v>
      </c>
      <c r="D5" s="4" t="s">
        <v>72</v>
      </c>
      <c r="E5" s="4" t="s">
        <v>77</v>
      </c>
      <c r="F5" s="19">
        <v>2</v>
      </c>
      <c r="G5" s="24">
        <v>170000</v>
      </c>
    </row>
    <row r="6" spans="2:7" x14ac:dyDescent="0.4">
      <c r="B6" s="23" t="s">
        <v>59</v>
      </c>
      <c r="C6" s="4" t="s">
        <v>70</v>
      </c>
      <c r="D6" s="4" t="s">
        <v>60</v>
      </c>
      <c r="E6" s="4" t="s">
        <v>61</v>
      </c>
      <c r="F6" s="19">
        <v>2</v>
      </c>
      <c r="G6" s="24">
        <v>100000</v>
      </c>
    </row>
    <row r="7" spans="2:7" x14ac:dyDescent="0.4">
      <c r="B7" s="23"/>
      <c r="C7" s="4" t="s">
        <v>76</v>
      </c>
      <c r="D7" s="4" t="s">
        <v>73</v>
      </c>
      <c r="E7" s="4" t="s">
        <v>78</v>
      </c>
      <c r="F7" s="19">
        <v>2</v>
      </c>
      <c r="G7" s="24">
        <v>120000</v>
      </c>
    </row>
    <row r="8" spans="2:7" x14ac:dyDescent="0.4">
      <c r="B8" s="23" t="s">
        <v>62</v>
      </c>
      <c r="C8" s="4" t="s">
        <v>70</v>
      </c>
      <c r="D8" s="4" t="s">
        <v>63</v>
      </c>
      <c r="E8" s="4" t="s">
        <v>79</v>
      </c>
      <c r="F8" s="19">
        <v>3</v>
      </c>
      <c r="G8" s="24">
        <v>240000</v>
      </c>
    </row>
    <row r="9" spans="2:7" x14ac:dyDescent="0.4">
      <c r="B9" s="23"/>
      <c r="C9" s="4" t="s">
        <v>76</v>
      </c>
      <c r="D9" s="4" t="s">
        <v>74</v>
      </c>
      <c r="E9" s="4" t="s">
        <v>80</v>
      </c>
      <c r="F9" s="19">
        <v>2</v>
      </c>
      <c r="G9" s="24">
        <v>200000</v>
      </c>
    </row>
    <row r="10" spans="2:7" x14ac:dyDescent="0.4">
      <c r="B10" s="23" t="s">
        <v>64</v>
      </c>
      <c r="C10" s="4" t="s">
        <v>70</v>
      </c>
      <c r="D10" s="4" t="s">
        <v>65</v>
      </c>
      <c r="E10" s="4" t="s">
        <v>61</v>
      </c>
      <c r="F10" s="19">
        <v>2</v>
      </c>
      <c r="G10" s="24">
        <v>120000</v>
      </c>
    </row>
    <row r="11" spans="2:7" x14ac:dyDescent="0.4">
      <c r="B11" s="23"/>
      <c r="C11" s="4" t="s">
        <v>76</v>
      </c>
      <c r="D11" s="4" t="s">
        <v>75</v>
      </c>
      <c r="E11" s="4" t="s">
        <v>78</v>
      </c>
      <c r="F11" s="19">
        <v>2</v>
      </c>
      <c r="G11" s="24">
        <v>150000</v>
      </c>
    </row>
    <row r="12" spans="2:7" x14ac:dyDescent="0.4">
      <c r="B12" s="23" t="s">
        <v>66</v>
      </c>
      <c r="C12" s="4" t="s">
        <v>70</v>
      </c>
      <c r="D12" s="4" t="s">
        <v>67</v>
      </c>
      <c r="E12" s="4" t="s">
        <v>68</v>
      </c>
      <c r="F12" s="19">
        <v>3</v>
      </c>
      <c r="G12" s="24">
        <v>160000</v>
      </c>
    </row>
    <row r="13" spans="2:7" ht="18" thickBot="1" x14ac:dyDescent="0.45">
      <c r="B13" s="25"/>
      <c r="C13" s="26" t="s">
        <v>76</v>
      </c>
      <c r="D13" s="26" t="s">
        <v>71</v>
      </c>
      <c r="E13" s="26" t="s">
        <v>78</v>
      </c>
      <c r="F13" s="27">
        <v>2</v>
      </c>
      <c r="G13" s="28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6" workbookViewId="0">
      <selection activeCell="A3" sqref="A3"/>
    </sheetView>
  </sheetViews>
  <sheetFormatPr defaultRowHeight="17.399999999999999" x14ac:dyDescent="0.4"/>
  <sheetData>
    <row r="1" spans="1:8" ht="21" x14ac:dyDescent="0.4">
      <c r="A1" s="14" t="s">
        <v>81</v>
      </c>
      <c r="B1" s="14"/>
      <c r="C1" s="14"/>
      <c r="D1" s="14"/>
      <c r="E1" s="14"/>
      <c r="F1" s="14"/>
      <c r="G1" s="14"/>
      <c r="H1" s="14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248</v>
      </c>
    </row>
    <row r="17" spans="1:8" x14ac:dyDescent="0.4">
      <c r="A17" s="4" t="s">
        <v>10</v>
      </c>
      <c r="B17" s="29" t="b">
        <f>C4&gt;=AVERAGE($C$4:$C$13)</f>
        <v>0</v>
      </c>
    </row>
    <row r="20" spans="1:8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85</v>
      </c>
      <c r="F20" s="10"/>
      <c r="G20" s="10"/>
      <c r="H20" s="10"/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 t="s">
        <v>93</v>
      </c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 t="s">
        <v>96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 t="s">
        <v>93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 t="s">
        <v>96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13" workbookViewId="0">
      <selection activeCell="E16" sqref="E16:E24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2">
        <v>0.47500000000000003</v>
      </c>
      <c r="E3" s="5" t="str">
        <f>IF(MINUTE(D3-C3)&gt;"30",HOUR(D3-C3)+1,HOUR(D3-C3)&amp;"시간")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2">
        <v>0.51944444444444449</v>
      </c>
      <c r="E4" s="5" t="str">
        <f t="shared" ref="E4:E12" si="0">IF(MINUTE(D4-C4)&gt;"30",HOUR(D4-C4)+1,HOUR(D4-C4)&amp;"시간")</f>
        <v>1시간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2">
        <v>0.56666666666666665</v>
      </c>
      <c r="E5" s="5" t="str">
        <f t="shared" si="0"/>
        <v>2시간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2">
        <v>0.53611111111111109</v>
      </c>
      <c r="E6" s="5" t="str">
        <f t="shared" si="0"/>
        <v>1시간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2">
        <v>0.58194444444444449</v>
      </c>
      <c r="E7" s="5" t="str">
        <f t="shared" si="0"/>
        <v>2시간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2">
        <v>0.68472222222222223</v>
      </c>
      <c r="E12" s="5" t="str">
        <f t="shared" si="0"/>
        <v>3시간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3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3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3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3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3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3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3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568D-9BC3-4297-AD43-12915367A2C8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4" t="s">
        <v>252</v>
      </c>
      <c r="C2" s="35"/>
      <c r="D2" s="41"/>
      <c r="E2" s="41"/>
      <c r="F2" s="41"/>
    </row>
    <row r="3" spans="2:6" collapsed="1" x14ac:dyDescent="0.4">
      <c r="B3" s="33"/>
      <c r="C3" s="33"/>
      <c r="D3" s="42" t="s">
        <v>254</v>
      </c>
      <c r="E3" s="42" t="s">
        <v>249</v>
      </c>
      <c r="F3" s="42" t="s">
        <v>251</v>
      </c>
    </row>
    <row r="4" spans="2:6" ht="46.8" hidden="1" outlineLevel="1" x14ac:dyDescent="0.4">
      <c r="B4" s="37"/>
      <c r="C4" s="37"/>
      <c r="D4" s="30"/>
      <c r="E4" s="44" t="s">
        <v>250</v>
      </c>
      <c r="F4" s="44" t="s">
        <v>250</v>
      </c>
    </row>
    <row r="5" spans="2:6" x14ac:dyDescent="0.4">
      <c r="B5" s="38" t="s">
        <v>253</v>
      </c>
      <c r="C5" s="39"/>
      <c r="D5" s="36"/>
      <c r="E5" s="36"/>
      <c r="F5" s="36"/>
    </row>
    <row r="6" spans="2:6" outlineLevel="1" x14ac:dyDescent="0.4">
      <c r="B6" s="37"/>
      <c r="C6" s="37" t="s">
        <v>126</v>
      </c>
      <c r="D6" s="31">
        <v>4.4999999999999998E-2</v>
      </c>
      <c r="E6" s="43">
        <v>0.05</v>
      </c>
      <c r="F6" s="43">
        <v>0.04</v>
      </c>
    </row>
    <row r="7" spans="2:6" outlineLevel="1" x14ac:dyDescent="0.4">
      <c r="B7" s="37"/>
      <c r="C7" s="37" t="s">
        <v>127</v>
      </c>
      <c r="D7" s="31">
        <v>0.03</v>
      </c>
      <c r="E7" s="43">
        <v>3.5000000000000003E-2</v>
      </c>
      <c r="F7" s="43">
        <v>2.5000000000000001E-2</v>
      </c>
    </row>
    <row r="8" spans="2:6" outlineLevel="1" x14ac:dyDescent="0.4">
      <c r="B8" s="37"/>
      <c r="C8" s="37" t="s">
        <v>128</v>
      </c>
      <c r="D8" s="31">
        <v>5.0000000000000001E-3</v>
      </c>
      <c r="E8" s="43">
        <v>8.0000000000000002E-3</v>
      </c>
      <c r="F8" s="43">
        <v>2E-3</v>
      </c>
    </row>
    <row r="9" spans="2:6" x14ac:dyDescent="0.4">
      <c r="B9" s="38" t="s">
        <v>255</v>
      </c>
      <c r="C9" s="39"/>
      <c r="D9" s="36"/>
      <c r="E9" s="36"/>
      <c r="F9" s="36"/>
    </row>
    <row r="10" spans="2:6" ht="18" outlineLevel="1" thickBot="1" x14ac:dyDescent="0.45">
      <c r="B10" s="40"/>
      <c r="C10" s="40" t="s">
        <v>129</v>
      </c>
      <c r="D10" s="32">
        <v>2741190</v>
      </c>
      <c r="E10" s="32">
        <v>2702190</v>
      </c>
      <c r="F10" s="32">
        <v>2780190</v>
      </c>
    </row>
    <row r="11" spans="2:6" x14ac:dyDescent="0.4">
      <c r="B11" t="s">
        <v>256</v>
      </c>
    </row>
    <row r="12" spans="2:6" x14ac:dyDescent="0.4">
      <c r="B12" t="s">
        <v>257</v>
      </c>
    </row>
    <row r="13" spans="2:6" x14ac:dyDescent="0.4">
      <c r="B13" t="s">
        <v>258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14" t="s">
        <v>113</v>
      </c>
      <c r="C1" s="14"/>
    </row>
    <row r="3" spans="2:6" x14ac:dyDescent="0.4">
      <c r="B3" s="15" t="s">
        <v>114</v>
      </c>
      <c r="C3" s="16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15" t="s">
        <v>123</v>
      </c>
      <c r="C12" s="16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박형욱" comment="만든 사람 박형욱 날짜 2026-01-10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6-01-1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A3" sqref="A3:G31"/>
    </sheetView>
  </sheetViews>
  <sheetFormatPr defaultRowHeight="17.399999999999999" outlineLevelRow="3" x14ac:dyDescent="0.4"/>
  <sheetData>
    <row r="1" spans="1:7" ht="21" x14ac:dyDescent="0.4">
      <c r="A1" s="14" t="s">
        <v>133</v>
      </c>
      <c r="B1" s="14"/>
      <c r="C1" s="14"/>
      <c r="D1" s="14"/>
      <c r="E1" s="14"/>
      <c r="F1" s="14"/>
      <c r="G1" s="14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5" t="s">
        <v>262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5" t="s">
        <v>263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5" t="s">
        <v>264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5" t="s">
        <v>259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5" t="s">
        <v>262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5" t="s">
        <v>263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46"/>
      <c r="B28" s="46"/>
      <c r="C28" s="46"/>
      <c r="D28" s="47" t="s">
        <v>264</v>
      </c>
      <c r="E28" s="46">
        <f>SUBTOTAL(1,E26:E27)</f>
        <v>1.5</v>
      </c>
      <c r="F28" s="46">
        <f>SUBTOTAL(1,F26:F27)</f>
        <v>13.5</v>
      </c>
      <c r="G28" s="46">
        <f>SUBTOTAL(1,G26:G27)</f>
        <v>9</v>
      </c>
    </row>
    <row r="29" spans="1:7" outlineLevel="1" x14ac:dyDescent="0.4">
      <c r="A29" s="46"/>
      <c r="B29" s="47" t="s">
        <v>260</v>
      </c>
      <c r="C29" s="46"/>
      <c r="D29" s="46"/>
      <c r="E29" s="46">
        <f>SUBTOTAL(9,E18:E27)</f>
        <v>58</v>
      </c>
      <c r="F29" s="46">
        <f>SUBTOTAL(9,F18:F27)</f>
        <v>136</v>
      </c>
      <c r="G29" s="46">
        <f>SUBTOTAL(9,G18:G27)</f>
        <v>102</v>
      </c>
    </row>
    <row r="30" spans="1:7" x14ac:dyDescent="0.4">
      <c r="A30" s="46"/>
      <c r="B30" s="47"/>
      <c r="C30" s="46"/>
      <c r="D30" s="47" t="s">
        <v>265</v>
      </c>
      <c r="E30" s="46">
        <f>SUBTOTAL(1,E4:E27)</f>
        <v>6.8888888888888893</v>
      </c>
      <c r="F30" s="46">
        <f>SUBTOTAL(1,F4:F27)</f>
        <v>16.777777777777779</v>
      </c>
      <c r="G30" s="46">
        <f>SUBTOTAL(1,G4:G27)</f>
        <v>12.944444444444445</v>
      </c>
    </row>
    <row r="31" spans="1:7" x14ac:dyDescent="0.4">
      <c r="A31" s="46"/>
      <c r="B31" s="47" t="s">
        <v>261</v>
      </c>
      <c r="C31" s="46"/>
      <c r="D31" s="46"/>
      <c r="E31" s="46">
        <f>SUBTOTAL(9,E4:E27)</f>
        <v>124</v>
      </c>
      <c r="F31" s="46">
        <f>SUBTOTAL(9,F4:F27)</f>
        <v>302</v>
      </c>
      <c r="G31" s="46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workbookViewId="0">
      <selection activeCell="G15" sqref="G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14" t="s">
        <v>164</v>
      </c>
      <c r="B1" s="14"/>
      <c r="C1" s="14"/>
      <c r="D1" s="14"/>
      <c r="E1" s="14"/>
      <c r="F1" s="14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8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8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8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8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8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8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8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8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8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G11" sqref="G11"/>
    </sheetView>
  </sheetViews>
  <sheetFormatPr defaultRowHeight="17.399999999999999" x14ac:dyDescent="0.4"/>
  <sheetData>
    <row r="1" spans="1:5" ht="21" x14ac:dyDescent="0.4">
      <c r="A1" s="14" t="s">
        <v>178</v>
      </c>
      <c r="B1" s="14"/>
      <c r="C1" s="14"/>
      <c r="D1" s="14"/>
      <c r="E1" s="14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2026-01-10T02:00:39Z</dcterms:modified>
</cp:coreProperties>
</file>