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84720D4C-0947-44FC-8AA0-C3591D849C49}" xr6:coauthVersionLast="47" xr6:coauthVersionMax="47" xr10:uidLastSave="{00000000-0000-0000-0000-000000000000}"/>
  <bookViews>
    <workbookView xWindow="-120" yWindow="-120" windowWidth="29040" windowHeight="15840" tabRatio="721" activeTab="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</definedName>
    <definedName name="건강보험">'분석작업-1'!$F$4</definedName>
    <definedName name="건강보험율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G29" i="6" s="1"/>
  <c r="F25" i="6"/>
  <c r="F29" i="6" s="1"/>
  <c r="E25" i="6"/>
  <c r="G21" i="6"/>
  <c r="F21" i="6"/>
  <c r="E21" i="6"/>
  <c r="G16" i="6"/>
  <c r="F16" i="6"/>
  <c r="E16" i="6"/>
  <c r="E30" i="6" s="1"/>
  <c r="G12" i="6"/>
  <c r="F12" i="6"/>
  <c r="E12" i="6"/>
  <c r="G6" i="6"/>
  <c r="F6" i="6"/>
  <c r="E6" i="6"/>
  <c r="E29" i="6"/>
  <c r="E17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G30" i="6"/>
  <c r="F17" i="6"/>
  <c r="F31" i="6" s="1"/>
  <c r="E31" i="6"/>
  <c r="G17" i="6"/>
  <c r="G31" i="6" s="1"/>
  <c r="C18" i="5"/>
  <c r="C19" i="5" s="1"/>
</calcChain>
</file>

<file path=xl/sharedStrings.xml><?xml version="1.0" encoding="utf-8"?>
<sst xmlns="http://schemas.openxmlformats.org/spreadsheetml/2006/main" count="436" uniqueCount="294">
  <si>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</si>
  <si>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</si>
  <si>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</si>
  <si>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</si>
  <si>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</si>
  <si>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</si>
  <si>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</si>
  <si>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</si>
  <si>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</si>
  <si>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</si>
  <si>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</si>
  <si>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</si>
  <si>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</si>
  <si>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</si>
  <si>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</si>
  <si>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</si>
  <si>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</si>
  <si>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</si>
  <si>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</si>
  <si>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</si>
  <si>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</si>
  <si>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</si>
  <si>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</si>
  <si>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</si>
  <si>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</si>
  <si>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</si>
  <si>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</si>
  <si>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</si>
  <si>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</si>
  <si>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</si>
  <si>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</si>
  <si>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</si>
  <si>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</si>
  <si>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</si>
  <si>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</si>
  <si>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</si>
  <si>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</si>
  <si>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</si>
  <si>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</si>
  <si>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</si>
  <si>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</si>
  <si>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</si>
  <si>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</si>
  <si>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</si>
  <si>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</si>
  <si>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</si>
  <si>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</si>
  <si>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</si>
  <si>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</si>
  <si>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</si>
  <si>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</si>
  <si>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</si>
  <si>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</si>
  <si>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</si>
  <si>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</si>
  <si>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</si>
  <si>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</si>
  <si>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</si>
  <si>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</si>
  <si>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</si>
  <si>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</si>
  <si>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</si>
  <si>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</si>
  <si>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</si>
  <si>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</si>
  <si>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</si>
  <si>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</si>
  <si>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</si>
  <si>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</si>
  <si>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</si>
  <si>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</si>
  <si>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</si>
  <si>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</si>
  <si>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</si>
  <si>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</si>
  <si>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</si>
  <si>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</si>
  <si>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</si>
  <si>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</si>
  <si>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</si>
  <si>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</si>
  <si>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</si>
  <si>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</si>
  <si>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</si>
  <si>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</si>
  <si>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</si>
  <si>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</si>
  <si>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</si>
  <si>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</si>
  <si>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</si>
  <si>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</si>
  <si>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</si>
  <si>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</si>
  <si>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</si>
  <si>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</si>
  <si>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</si>
  <si>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</si>
  <si>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</si>
  <si>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</si>
  <si>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</si>
  <si>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</si>
  <si>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</si>
  <si>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</si>
  <si>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</si>
  <si>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</si>
  <si>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</si>
  <si>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</si>
  <si>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</si>
  <si>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</si>
  <si>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</si>
  <si>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</si>
  <si>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</si>
  <si>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</si>
  <si>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</si>
  <si>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</si>
  <si>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</si>
  <si>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</si>
  <si>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</si>
  <si>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</si>
  <si>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</si>
  <si>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</si>
  <si>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</si>
  <si>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</si>
  <si>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</si>
  <si>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</si>
  <si>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</si>
  <si>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</si>
  <si>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</si>
  <si>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</si>
  <si>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</si>
  <si>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</si>
  <si>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</si>
  <si>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</si>
  <si>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</si>
  <si>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</si>
  <si>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</si>
  <si>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</si>
  <si>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</si>
  <si>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</si>
  <si>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</si>
  <si>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</si>
  <si>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</si>
  <si>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</si>
  <si>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</si>
  <si>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</si>
  <si>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</si>
  <si>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</si>
  <si>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</si>
  <si>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</si>
  <si>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</si>
  <si>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</si>
  <si>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</si>
  <si>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</si>
  <si>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</si>
  <si>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</si>
  <si>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</si>
  <si>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</si>
  <si>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</si>
  <si>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</si>
  <si>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</si>
  <si>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</si>
  <si>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</si>
  <si>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</si>
  <si>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</si>
  <si>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</si>
  <si>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</si>
  <si>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</si>
  <si>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</si>
  <si>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</si>
  <si>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</si>
  <si>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</si>
  <si>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</si>
  <si>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</si>
  <si>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</si>
  <si>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</si>
  <si>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</si>
  <si>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</si>
  <si>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</si>
  <si>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</si>
  <si>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</si>
  <si>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</si>
  <si>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</si>
  <si>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</si>
  <si>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</si>
  <si>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</si>
  <si>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</si>
  <si>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</si>
  <si>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</si>
  <si>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</si>
  <si>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</si>
  <si>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</si>
  <si>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</si>
  <si>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</si>
  <si>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</si>
  <si>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</si>
  <si>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</si>
  <si>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</si>
  <si>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</si>
  <si>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</si>
  <si>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</si>
  <si>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</si>
  <si>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</si>
  <si>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</si>
  <si>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</si>
  <si>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</si>
  <si>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</si>
  <si>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</si>
  <si>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</si>
  <si>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</si>
  <si>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</si>
  <si>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</si>
  <si>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</si>
  <si>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</si>
  <si>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</si>
  <si>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</si>
  <si>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</si>
  <si>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</si>
  <si>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</si>
  <si>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</si>
  <si>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</si>
  <si>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</si>
  <si>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</si>
  <si>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</si>
  <si>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</si>
  <si>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</si>
  <si>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</si>
  <si>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</si>
  <si>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</si>
  <si>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</si>
  <si>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</si>
  <si>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</si>
  <si>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</si>
  <si>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</si>
  <si>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</si>
  <si>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</si>
  <si>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</si>
  <si>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</si>
  <si>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</si>
  <si>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</si>
  <si>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</si>
  <si>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</si>
  <si>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</si>
  <si>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공제인상율</t>
  </si>
  <si>
    <t>만든 사람 박형욱 날짜 2025-11-23</t>
  </si>
  <si>
    <t>공제율인하</t>
  </si>
  <si>
    <t>만든 사람 박형욱 날짜 2025-11-23
수정한 사람 박형욱 날짜 2025-11-23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</si>
  <si>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</si>
  <si>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</si>
  <si>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</si>
  <si>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</si>
  <si>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</si>
  <si>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</si>
  <si>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</si>
  <si>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</si>
  <si>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</si>
  <si>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</si>
  <si>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</si>
  <si>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</si>
  <si>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</si>
  <si>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</si>
  <si>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=IF(HOUR(D3-C3)+MINUTE(D3-C3))&gt;30,HOUR(D3-C3)+1+MINUTE(D3-C3),HOUR(D3-C3)+MINUTE(D3-C3)</t>
    <phoneticPr fontId="1" type="noConversion"/>
  </si>
  <si>
    <t>거래처명</t>
    <phoneticPr fontId="1" type="noConversion"/>
  </si>
  <si>
    <t>한국출판사</t>
    <phoneticPr fontId="1" type="noConversion"/>
  </si>
  <si>
    <t>totalbank</t>
    <phoneticPr fontId="1" type="noConversion"/>
  </si>
  <si>
    <t>삼신회계사무소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</si>
  <si>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</si>
  <si>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</si>
  <si>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</si>
  <si>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</si>
  <si>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</si>
  <si>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</si>
  <si>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</si>
  <si>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</si>
  <si>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</si>
  <si>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</si>
  <si>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</si>
  <si>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</si>
  <si>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</si>
  <si>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</si>
  <si>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</si>
  <si>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</si>
  <si>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</si>
  <si>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</si>
  <si>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</si>
  <si>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</si>
  <si>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</si>
  <si>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</si>
  <si>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</si>
  <si>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</si>
  <si>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</si>
  <si>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</si>
  <si>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Global유통시스템</t>
    <phoneticPr fontId="1" type="noConversion"/>
  </si>
  <si>
    <t>로미Electronic</t>
    <phoneticPr fontId="1" type="noConversion"/>
  </si>
  <si>
    <t>Hanaro통신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</si>
</sst>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3" formatCode="&quot;₩&quot;#,##0;[Red]&quot;₩&quot;#,##0"/>
    <numFmt numFmtId="184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돋움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20" fontId="0" fillId="0" borderId="1" xfId="0" quotePrefix="1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3" fontId="0" fillId="0" borderId="8" xfId="0" applyNumberFormat="1" applyBorder="1">
      <alignment vertical="center"/>
    </xf>
    <xf numFmtId="183" fontId="0" fillId="0" borderId="11" xfId="0" applyNumberFormat="1" applyBorder="1">
      <alignment vertical="center"/>
    </xf>
    <xf numFmtId="184" fontId="0" fillId="0" borderId="1" xfId="0" applyNumberFormat="1" applyBorder="1" applyAlignment="1">
      <alignment horizontal="center" vertical="center"/>
    </xf>
    <xf numFmtId="184" fontId="0" fillId="0" borderId="10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서울</c:v>
                      </c:pt>
                      <c:pt idx="1">
                        <c:v>경기도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강원도</c:v>
                      </c:pt>
                      <c:pt idx="5">
                        <c:v>대전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56</c:v>
                      </c:pt>
                      <c:pt idx="1">
                        <c:v>48</c:v>
                      </c:pt>
                      <c:pt idx="2">
                        <c:v>34</c:v>
                      </c:pt>
                      <c:pt idx="3">
                        <c:v>39</c:v>
                      </c:pt>
                      <c:pt idx="4">
                        <c:v>19</c:v>
                      </c:pt>
                      <c:pt idx="5">
                        <c:v>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CF-479F-BBF7-C73E8008FEE5}"/>
                  </c:ext>
                </c:extLst>
              </c15:ser>
            </c15:filteredBarSeries>
          </c:ext>
        </c:extLst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B2FFE077-E044-F3C7-B38C-5E43BB95D01B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5" sqref="A5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261</v>
      </c>
      <c r="B3" s="10" t="s">
        <v>265</v>
      </c>
      <c r="C3" s="10" t="s">
        <v>272</v>
      </c>
      <c r="D3" s="10" t="s">
        <v>279</v>
      </c>
      <c r="E3" s="10" t="s">
        <v>286</v>
      </c>
    </row>
    <row r="4" spans="1:5" x14ac:dyDescent="0.3">
      <c r="A4" s="10" t="s">
        <v>293</v>
      </c>
      <c r="B4" s="10" t="s">
        <v>266</v>
      </c>
      <c r="C4" s="10" t="s">
        <v>273</v>
      </c>
      <c r="D4" s="10" t="s">
        <v>280</v>
      </c>
      <c r="E4" s="10" t="s">
        <v>287</v>
      </c>
    </row>
    <row r="5" spans="1:5" x14ac:dyDescent="0.3">
      <c r="A5" s="10" t="s">
        <v>262</v>
      </c>
      <c r="B5" s="10" t="s">
        <v>267</v>
      </c>
      <c r="C5" s="10" t="s">
        <v>274</v>
      </c>
      <c r="D5" s="10" t="s">
        <v>281</v>
      </c>
      <c r="E5" s="10" t="s">
        <v>288</v>
      </c>
    </row>
    <row r="6" spans="1:5" x14ac:dyDescent="0.3">
      <c r="A6" s="10" t="s">
        <v>263</v>
      </c>
      <c r="B6" s="10" t="s">
        <v>268</v>
      </c>
      <c r="C6" s="10" t="s">
        <v>275</v>
      </c>
      <c r="D6" s="10" t="s">
        <v>282</v>
      </c>
      <c r="E6" s="10" t="s">
        <v>289</v>
      </c>
    </row>
    <row r="7" spans="1:5" x14ac:dyDescent="0.3">
      <c r="A7" s="10" t="s">
        <v>291</v>
      </c>
      <c r="B7" s="10" t="s">
        <v>269</v>
      </c>
      <c r="C7" s="10" t="s">
        <v>276</v>
      </c>
      <c r="D7" s="10" t="s">
        <v>283</v>
      </c>
      <c r="E7" s="10" t="s">
        <v>287</v>
      </c>
    </row>
    <row r="8" spans="1:5" x14ac:dyDescent="0.3">
      <c r="A8" s="10" t="s">
        <v>264</v>
      </c>
      <c r="B8" s="10" t="s">
        <v>270</v>
      </c>
      <c r="C8" s="10" t="s">
        <v>277</v>
      </c>
      <c r="D8" s="10" t="s">
        <v>284</v>
      </c>
      <c r="E8" s="10" t="s">
        <v>290</v>
      </c>
    </row>
    <row r="9" spans="1:5" x14ac:dyDescent="0.3">
      <c r="A9" s="10" t="s">
        <v>292</v>
      </c>
      <c r="B9" s="10" t="s">
        <v>271</v>
      </c>
      <c r="C9" s="10" t="s">
        <v>278</v>
      </c>
      <c r="D9" s="10" t="s">
        <v>285</v>
      </c>
      <c r="E9" s="10" t="s">
        <v>288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tabSelected="1" workbookViewId="0">
      <selection activeCell="G16" sqref="G16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45" t="s">
        <v>94</v>
      </c>
      <c r="C1" s="45"/>
      <c r="D1" s="45"/>
      <c r="E1" s="45"/>
      <c r="F1" s="45"/>
      <c r="G1" s="45"/>
    </row>
    <row r="2" spans="2:7" ht="17.25" thickBot="1" x14ac:dyDescent="0.35">
      <c r="F2" s="10" t="s">
        <v>212</v>
      </c>
      <c r="G2" s="17">
        <v>45422</v>
      </c>
    </row>
    <row r="3" spans="2:7" x14ac:dyDescent="0.3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3">
      <c r="B4" s="21" t="s">
        <v>81</v>
      </c>
      <c r="C4" s="4" t="s">
        <v>95</v>
      </c>
      <c r="D4" s="4" t="s">
        <v>82</v>
      </c>
      <c r="E4" s="4" t="s">
        <v>83</v>
      </c>
      <c r="F4" s="48">
        <v>3</v>
      </c>
      <c r="G4" s="46">
        <v>200000</v>
      </c>
    </row>
    <row r="5" spans="2:7" x14ac:dyDescent="0.3">
      <c r="B5" s="21"/>
      <c r="C5" s="4" t="s">
        <v>101</v>
      </c>
      <c r="D5" s="4" t="s">
        <v>97</v>
      </c>
      <c r="E5" s="4" t="s">
        <v>102</v>
      </c>
      <c r="F5" s="48">
        <v>2</v>
      </c>
      <c r="G5" s="46">
        <v>170000</v>
      </c>
    </row>
    <row r="6" spans="2:7" x14ac:dyDescent="0.3">
      <c r="B6" s="21" t="s">
        <v>84</v>
      </c>
      <c r="C6" s="4" t="s">
        <v>95</v>
      </c>
      <c r="D6" s="4" t="s">
        <v>85</v>
      </c>
      <c r="E6" s="4" t="s">
        <v>86</v>
      </c>
      <c r="F6" s="48">
        <v>2</v>
      </c>
      <c r="G6" s="46">
        <v>100000</v>
      </c>
    </row>
    <row r="7" spans="2:7" x14ac:dyDescent="0.3">
      <c r="B7" s="21"/>
      <c r="C7" s="4" t="s">
        <v>101</v>
      </c>
      <c r="D7" s="4" t="s">
        <v>98</v>
      </c>
      <c r="E7" s="4" t="s">
        <v>103</v>
      </c>
      <c r="F7" s="48">
        <v>2</v>
      </c>
      <c r="G7" s="46">
        <v>120000</v>
      </c>
    </row>
    <row r="8" spans="2:7" x14ac:dyDescent="0.3">
      <c r="B8" s="21" t="s">
        <v>87</v>
      </c>
      <c r="C8" s="4" t="s">
        <v>95</v>
      </c>
      <c r="D8" s="4" t="s">
        <v>88</v>
      </c>
      <c r="E8" s="4" t="s">
        <v>104</v>
      </c>
      <c r="F8" s="48">
        <v>3</v>
      </c>
      <c r="G8" s="46">
        <v>240000</v>
      </c>
    </row>
    <row r="9" spans="2:7" x14ac:dyDescent="0.3">
      <c r="B9" s="21"/>
      <c r="C9" s="4" t="s">
        <v>101</v>
      </c>
      <c r="D9" s="4" t="s">
        <v>99</v>
      </c>
      <c r="E9" s="4" t="s">
        <v>105</v>
      </c>
      <c r="F9" s="48">
        <v>2</v>
      </c>
      <c r="G9" s="46">
        <v>200000</v>
      </c>
    </row>
    <row r="10" spans="2:7" x14ac:dyDescent="0.3">
      <c r="B10" s="21" t="s">
        <v>89</v>
      </c>
      <c r="C10" s="4" t="s">
        <v>95</v>
      </c>
      <c r="D10" s="4" t="s">
        <v>90</v>
      </c>
      <c r="E10" s="4" t="s">
        <v>86</v>
      </c>
      <c r="F10" s="48">
        <v>2</v>
      </c>
      <c r="G10" s="46">
        <v>120000</v>
      </c>
    </row>
    <row r="11" spans="2:7" x14ac:dyDescent="0.3">
      <c r="B11" s="21"/>
      <c r="C11" s="4" t="s">
        <v>101</v>
      </c>
      <c r="D11" s="4" t="s">
        <v>100</v>
      </c>
      <c r="E11" s="4" t="s">
        <v>103</v>
      </c>
      <c r="F11" s="48">
        <v>2</v>
      </c>
      <c r="G11" s="46">
        <v>150000</v>
      </c>
    </row>
    <row r="12" spans="2:7" x14ac:dyDescent="0.3">
      <c r="B12" s="21" t="s">
        <v>91</v>
      </c>
      <c r="C12" s="4" t="s">
        <v>95</v>
      </c>
      <c r="D12" s="4" t="s">
        <v>92</v>
      </c>
      <c r="E12" s="4" t="s">
        <v>93</v>
      </c>
      <c r="F12" s="48">
        <v>3</v>
      </c>
      <c r="G12" s="46">
        <v>160000</v>
      </c>
    </row>
    <row r="13" spans="2:7" ht="17.25" thickBot="1" x14ac:dyDescent="0.35">
      <c r="B13" s="22"/>
      <c r="C13" s="23" t="s">
        <v>101</v>
      </c>
      <c r="D13" s="23" t="s">
        <v>96</v>
      </c>
      <c r="E13" s="23" t="s">
        <v>103</v>
      </c>
      <c r="F13" s="49">
        <v>2</v>
      </c>
      <c r="G13" s="47">
        <v>140000</v>
      </c>
    </row>
  </sheetData>
  <mergeCells count="6">
    <mergeCell ref="B1:G1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A20" sqref="A20"/>
    </sheetView>
  </sheetViews>
  <sheetFormatPr defaultRowHeight="16.5" x14ac:dyDescent="0.3"/>
  <sheetData>
    <row r="1" spans="1:8" ht="20.25" x14ac:dyDescent="0.3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6</v>
      </c>
    </row>
    <row r="17" spans="1:8" x14ac:dyDescent="0.3">
      <c r="A17" s="4" t="s">
        <v>10</v>
      </c>
      <c r="B17" s="24" t="b">
        <f>C4&gt;=AVERAGE($C$4:$C$13)</f>
        <v>0</v>
      </c>
    </row>
    <row r="20" spans="1:8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109</v>
      </c>
      <c r="F20" s="4" t="s">
        <v>110</v>
      </c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N8" sqref="N8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2">
        <v>0.47500000000000003</v>
      </c>
      <c r="E3" s="44" t="s">
        <v>260</v>
      </c>
      <c r="G3" s="4" t="s">
        <v>9</v>
      </c>
      <c r="H3" s="4" t="s">
        <v>10</v>
      </c>
      <c r="I3" s="4" t="str">
        <f>MID(SEARCH("@",J3,1),1,SEARCH("@",J3,1)-1)</f>
        <v>7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2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2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2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2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2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2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2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2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2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3">
        <v>52.96</v>
      </c>
      <c r="E16" s="4" t="str">
        <f>IF(OR(SMALL(C16:C24,3),SMALL(D16:D24,3)),"진출","")</f>
        <v>진출</v>
      </c>
      <c r="F16">
        <f>SMALL(C16:C24,3)</f>
        <v>52.67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3">
        <v>52.32</v>
      </c>
      <c r="E17" s="4" t="str">
        <f t="shared" ref="E17:E24" si="0">IF(OR(SMALL(C17:C25,3),SMALL(D17:D25,3)),"진출","")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1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3">
        <v>52.91</v>
      </c>
      <c r="E18" s="4" t="str">
        <f t="shared" si="0"/>
        <v>진출</v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3">
        <v>52.57</v>
      </c>
      <c r="E19" s="4" t="str">
        <f t="shared" si="0"/>
        <v>진출</v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3">
        <v>53.65</v>
      </c>
      <c r="E20" s="4" t="str">
        <f t="shared" si="0"/>
        <v>진출</v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3">
        <v>52.83</v>
      </c>
      <c r="E21" s="4" t="str">
        <f t="shared" si="0"/>
        <v>진출</v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3">
        <v>53.21</v>
      </c>
      <c r="E22" s="4" t="str">
        <f t="shared" si="0"/>
        <v>진출</v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3">
        <v>52.84</v>
      </c>
      <c r="E23" s="4" t="str">
        <f t="shared" si="0"/>
        <v>진출</v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3">
        <v>52.52</v>
      </c>
      <c r="E24" s="4" t="str">
        <f t="shared" si="0"/>
        <v>진출</v>
      </c>
      <c r="G24" s="4" t="s">
        <v>49</v>
      </c>
      <c r="H24" s="4" t="s">
        <v>56</v>
      </c>
      <c r="I24" s="4" t="s">
        <v>57</v>
      </c>
      <c r="J24" s="4" t="str">
        <f t="shared" si="1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C28*D28*IFERROR(HLOOKUP(B28:B36,$B$39:$D$40,2,FALSE),"0%")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C29*D29*IFERROR(HLOOKUP(B29:B37,$B$39:$D$40,2,FALSE),"0%")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7C8E-BDE4-476D-8191-478AC668D3D5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9" t="s">
        <v>246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248</v>
      </c>
      <c r="E3" s="37" t="s">
        <v>242</v>
      </c>
      <c r="F3" s="37" t="s">
        <v>244</v>
      </c>
    </row>
    <row r="4" spans="2:6" ht="81" hidden="1" outlineLevel="1" x14ac:dyDescent="0.3">
      <c r="B4" s="32"/>
      <c r="C4" s="32"/>
      <c r="D4" s="25"/>
      <c r="E4" s="39" t="s">
        <v>243</v>
      </c>
      <c r="F4" s="39" t="s">
        <v>245</v>
      </c>
    </row>
    <row r="5" spans="2:6" x14ac:dyDescent="0.3">
      <c r="B5" s="33" t="s">
        <v>247</v>
      </c>
      <c r="C5" s="34"/>
      <c r="D5" s="31"/>
      <c r="E5" s="31"/>
      <c r="F5" s="31"/>
    </row>
    <row r="6" spans="2:6" outlineLevel="1" x14ac:dyDescent="0.3">
      <c r="B6" s="32"/>
      <c r="C6" s="32" t="s">
        <v>151</v>
      </c>
      <c r="D6" s="26">
        <v>4.4999999999999998E-2</v>
      </c>
      <c r="E6" s="38">
        <v>0.05</v>
      </c>
      <c r="F6" s="38">
        <v>0.04</v>
      </c>
    </row>
    <row r="7" spans="2:6" outlineLevel="1" x14ac:dyDescent="0.3">
      <c r="B7" s="32"/>
      <c r="C7" s="32" t="s">
        <v>152</v>
      </c>
      <c r="D7" s="26">
        <v>0.03</v>
      </c>
      <c r="E7" s="38">
        <v>3.5000000000000003E-2</v>
      </c>
      <c r="F7" s="38">
        <v>2.5000000000000001E-2</v>
      </c>
    </row>
    <row r="8" spans="2:6" outlineLevel="1" x14ac:dyDescent="0.3">
      <c r="B8" s="32"/>
      <c r="C8" s="32" t="s">
        <v>153</v>
      </c>
      <c r="D8" s="26">
        <v>5.0000000000000001E-3</v>
      </c>
      <c r="E8" s="38">
        <v>8.0000000000000002E-3</v>
      </c>
      <c r="F8" s="38">
        <v>2E-3</v>
      </c>
    </row>
    <row r="9" spans="2:6" x14ac:dyDescent="0.3">
      <c r="B9" s="33" t="s">
        <v>249</v>
      </c>
      <c r="C9" s="34"/>
      <c r="D9" s="31"/>
      <c r="E9" s="31"/>
      <c r="F9" s="31"/>
    </row>
    <row r="10" spans="2:6" ht="17.25" outlineLevel="1" thickBot="1" x14ac:dyDescent="0.35">
      <c r="B10" s="35"/>
      <c r="C10" s="35" t="s">
        <v>154</v>
      </c>
      <c r="D10" s="27">
        <v>2741190</v>
      </c>
      <c r="E10" s="27">
        <v>2702190</v>
      </c>
      <c r="F10" s="27">
        <v>2780190</v>
      </c>
    </row>
    <row r="11" spans="2:6" x14ac:dyDescent="0.3">
      <c r="B11" t="s">
        <v>250</v>
      </c>
    </row>
    <row r="12" spans="2:6" x14ac:dyDescent="0.3">
      <c r="B12" t="s">
        <v>251</v>
      </c>
    </row>
    <row r="13" spans="2:6" x14ac:dyDescent="0.3">
      <c r="B13" t="s">
        <v>252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4" t="s">
        <v>138</v>
      </c>
      <c r="C1" s="14"/>
    </row>
    <row r="3" spans="2:6" x14ac:dyDescent="0.3">
      <c r="B3" s="15" t="s">
        <v>139</v>
      </c>
      <c r="C3" s="16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5" t="s">
        <v>148</v>
      </c>
      <c r="C12" s="16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1" sqref="C19">
    <scenario name="공제인상율" locked="1" count="3" user="박형욱" comment="만든 사람 박형욱 날짜 2025-11-23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23_x000a_수정한 사람 박형욱 날짜 2025-11-2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4" t="s">
        <v>158</v>
      </c>
      <c r="B1" s="14"/>
      <c r="C1" s="14"/>
      <c r="D1" s="14"/>
      <c r="E1" s="14"/>
      <c r="F1" s="14"/>
      <c r="G1" s="14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0" t="s">
        <v>256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0" t="s">
        <v>257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0" t="s">
        <v>258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0" t="s">
        <v>253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0" t="s">
        <v>256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0" t="s">
        <v>257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1"/>
      <c r="B28" s="41"/>
      <c r="C28" s="41"/>
      <c r="D28" s="42" t="s">
        <v>258</v>
      </c>
      <c r="E28" s="41">
        <f>SUBTOTAL(1,E26:E27)</f>
        <v>1.5</v>
      </c>
      <c r="F28" s="41">
        <f>SUBTOTAL(1,F26:F27)</f>
        <v>13.5</v>
      </c>
      <c r="G28" s="41">
        <f>SUBTOTAL(1,G26:G27)</f>
        <v>9</v>
      </c>
    </row>
    <row r="29" spans="1:7" outlineLevel="1" x14ac:dyDescent="0.3">
      <c r="A29" s="41"/>
      <c r="B29" s="42" t="s">
        <v>254</v>
      </c>
      <c r="C29" s="41"/>
      <c r="D29" s="41"/>
      <c r="E29" s="41">
        <f>SUBTOTAL(9,E18:E27)</f>
        <v>58</v>
      </c>
      <c r="F29" s="41">
        <f>SUBTOTAL(9,F18:F27)</f>
        <v>136</v>
      </c>
      <c r="G29" s="41">
        <f>SUBTOTAL(9,G18:G27)</f>
        <v>102</v>
      </c>
    </row>
    <row r="30" spans="1:7" x14ac:dyDescent="0.3">
      <c r="A30" s="41"/>
      <c r="B30" s="42"/>
      <c r="C30" s="41"/>
      <c r="D30" s="42" t="s">
        <v>259</v>
      </c>
      <c r="E30" s="41">
        <f>SUBTOTAL(1,E4:E27)</f>
        <v>6.8888888888888893</v>
      </c>
      <c r="F30" s="41">
        <f>SUBTOTAL(1,F4:F27)</f>
        <v>16.777777777777779</v>
      </c>
      <c r="G30" s="41">
        <f>SUBTOTAL(1,G4:G27)</f>
        <v>12.944444444444445</v>
      </c>
    </row>
    <row r="31" spans="1:7" x14ac:dyDescent="0.3">
      <c r="A31" s="41"/>
      <c r="B31" s="42" t="s">
        <v>255</v>
      </c>
      <c r="C31" s="41"/>
      <c r="D31" s="41"/>
      <c r="E31" s="41">
        <f>SUBTOTAL(9,E4:E27)</f>
        <v>124</v>
      </c>
      <c r="F31" s="41">
        <f>SUBTOTAL(9,F4:F27)</f>
        <v>302</v>
      </c>
      <c r="G31" s="41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6" sqref="H6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4" t="s">
        <v>189</v>
      </c>
      <c r="B1" s="14"/>
      <c r="C1" s="14"/>
      <c r="D1" s="14"/>
      <c r="E1" s="14"/>
      <c r="F1" s="14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3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3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3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3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3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3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3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3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3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workbookViewId="0">
      <selection activeCell="U16" sqref="U16"/>
    </sheetView>
  </sheetViews>
  <sheetFormatPr defaultRowHeight="16.5" x14ac:dyDescent="0.3"/>
  <sheetData>
    <row r="1" spans="1:5" ht="20.25" x14ac:dyDescent="0.3">
      <c r="A1" s="14" t="s">
        <v>203</v>
      </c>
      <c r="B1" s="14"/>
      <c r="C1" s="14"/>
      <c r="D1" s="14"/>
      <c r="E1" s="14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건강보험율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2025-11-23T05:03:17Z</dcterms:modified>
</cp:coreProperties>
</file>