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opa\Desktop\컴활 기출\02 최신기출유형\"/>
    </mc:Choice>
  </mc:AlternateContent>
  <xr:revisionPtr revIDLastSave="0" documentId="13_ncr:1_{55B509B1-DA14-45ED-886A-5207358ED106}" xr6:coauthVersionLast="47" xr6:coauthVersionMax="47" xr10:uidLastSave="{00000000-0000-0000-0000-000000000000}"/>
  <bookViews>
    <workbookView xWindow="-108" yWindow="-108" windowWidth="23256" windowHeight="12456" tabRatio="721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E29" i="6" s="1"/>
  <c r="G21" i="6"/>
  <c r="F21" i="6"/>
  <c r="E21" i="6"/>
  <c r="G16" i="6"/>
  <c r="F16" i="6"/>
  <c r="E16" i="6"/>
  <c r="G12" i="6"/>
  <c r="F12" i="6"/>
  <c r="F17" i="6" s="1"/>
  <c r="E12" i="6"/>
  <c r="G6" i="6"/>
  <c r="F6" i="6"/>
  <c r="E6" i="6"/>
  <c r="E30" i="6" s="1"/>
  <c r="G29" i="6"/>
  <c r="F29" i="6"/>
  <c r="E17" i="6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0" i="6" l="1"/>
  <c r="E31" i="6"/>
  <c r="F31" i="6"/>
  <c r="G17" i="6"/>
  <c r="G31" i="6" s="1"/>
  <c r="C18" i="5"/>
  <c r="C19" i="5" s="1"/>
  <c r="G30" i="6" l="1"/>
</calcChain>
</file>

<file path=xl/sharedStrings.xml><?xml version="1.0" encoding="utf-8"?>
<sst xmlns="http://schemas.openxmlformats.org/spreadsheetml/2006/main" count="446" uniqueCount="294">
  <si>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</si>
  <si>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</si>
  <si>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</si>
  <si>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</si>
  <si>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</si>
  <si>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</si>
  <si>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</si>
  <si>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</si>
  <si>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</si>
  <si>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</si>
  <si>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</si>
  <si>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</si>
  <si>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</si>
  <si>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</si>
  <si>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</si>
  <si>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</si>
  <si>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</si>
  <si>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</si>
  <si>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</si>
  <si>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</si>
  <si>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</si>
  <si>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</si>
  <si>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</si>
  <si>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</si>
  <si>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</si>
  <si>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</si>
  <si>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</si>
  <si>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</si>
  <si>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</si>
  <si>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</si>
  <si>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</si>
  <si>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</si>
  <si>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</si>
  <si>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</si>
  <si>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</si>
  <si>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</si>
  <si>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</si>
  <si>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</si>
  <si>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</si>
  <si>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</si>
  <si>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</si>
  <si>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</si>
  <si>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</si>
  <si>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</si>
  <si>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</si>
  <si>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</si>
  <si>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</si>
  <si>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</si>
  <si>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</si>
  <si>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</si>
  <si>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</si>
  <si>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</si>
  <si>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</si>
  <si>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</si>
  <si>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</si>
  <si>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</si>
  <si>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</si>
  <si>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</si>
  <si>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</si>
  <si>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</si>
  <si>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</si>
  <si>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</si>
  <si>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</si>
  <si>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</si>
  <si>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</si>
  <si>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</si>
  <si>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</si>
  <si>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</si>
  <si>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</si>
  <si>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</si>
  <si>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</si>
  <si>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</si>
  <si>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</si>
  <si>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</si>
  <si>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</si>
  <si>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</si>
  <si>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</si>
  <si>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</si>
  <si>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</si>
  <si>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</si>
  <si>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</si>
  <si>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</si>
  <si>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</si>
  <si>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</si>
  <si>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</si>
  <si>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</si>
  <si>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</si>
  <si>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</si>
  <si>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</si>
  <si>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</si>
  <si>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</si>
  <si>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</si>
  <si>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</si>
  <si>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</si>
  <si>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</si>
  <si>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</si>
  <si>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</si>
  <si>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</si>
  <si>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</si>
  <si>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</si>
  <si>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</si>
  <si>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</si>
  <si>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</si>
  <si>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</si>
  <si>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</si>
  <si>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</si>
  <si>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</si>
  <si>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</si>
  <si>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</si>
  <si>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</si>
  <si>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</si>
  <si>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</si>
  <si>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</si>
  <si>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</si>
  <si>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</si>
  <si>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</si>
  <si>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</si>
  <si>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</si>
  <si>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</si>
  <si>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</si>
  <si>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</si>
  <si>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</si>
  <si>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</si>
  <si>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</si>
  <si>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</si>
  <si>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</si>
  <si>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</si>
  <si>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</si>
  <si>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</si>
  <si>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</si>
  <si>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</si>
  <si>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</si>
  <si>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</si>
  <si>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</si>
  <si>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</si>
  <si>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</si>
  <si>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</si>
  <si>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</si>
  <si>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</si>
  <si>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</si>
  <si>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</si>
  <si>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</si>
  <si>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</si>
  <si>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</si>
  <si>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</si>
  <si>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</si>
  <si>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</si>
  <si>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</si>
  <si>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</si>
  <si>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</si>
  <si>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</si>
  <si>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</si>
  <si>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</si>
  <si>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</si>
  <si>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</si>
  <si>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</si>
  <si>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</si>
  <si>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</si>
  <si>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</si>
  <si>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</si>
  <si>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</si>
  <si>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</si>
  <si>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</si>
  <si>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</si>
  <si>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</si>
  <si>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</si>
  <si>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</si>
  <si>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</si>
  <si>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</si>
  <si>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</si>
  <si>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</si>
  <si>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</si>
  <si>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</si>
  <si>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</si>
  <si>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</si>
  <si>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</si>
  <si>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</si>
  <si>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</si>
  <si>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</si>
  <si>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</si>
  <si>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</si>
  <si>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</si>
  <si>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</si>
  <si>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</si>
  <si>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</si>
  <si>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</si>
  <si>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</si>
  <si>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</si>
  <si>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</si>
  <si>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</si>
  <si>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</si>
  <si>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</si>
  <si>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</si>
  <si>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</si>
  <si>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</si>
  <si>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</si>
  <si>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</si>
  <si>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</si>
  <si>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</si>
  <si>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</si>
  <si>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</si>
  <si>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</si>
  <si>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</si>
  <si>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</si>
  <si>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</si>
  <si>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</si>
  <si>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</si>
  <si>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</si>
  <si>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</si>
  <si>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</si>
  <si>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</si>
  <si>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</si>
  <si>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</si>
  <si>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</si>
  <si>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</si>
  <si>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</si>
  <si>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</si>
  <si>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</si>
  <si>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</si>
  <si>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</si>
  <si>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</si>
  <si>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</si>
  <si>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</si>
  <si>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</si>
  <si>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</si>
  <si>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</si>
  <si>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</si>
  <si>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</si>
  <si>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</si>
  <si>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</si>
  <si>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</si>
  <si>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</si>
  <si>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</si>
  <si>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</si>
  <si>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</si>
  <si>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</si>
  <si>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</si>
  <si>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</si>
  <si>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</si>
  <si>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</si>
  <si>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</si>
  <si>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</si>
  <si>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ㅋ</t>
    <phoneticPr fontId="1" type="noConversion"/>
  </si>
  <si>
    <t>공제율인상</t>
  </si>
  <si>
    <t>만든 사람 dalopa 날짜 2025-07-10
수정한 사람 dalopa 날짜 2025-07-10</t>
  </si>
  <si>
    <t>공제율인하</t>
  </si>
  <si>
    <t>만든 사람 dalopa 날짜 2025-07-10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</si>
  <si>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</si>
  <si>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</si>
  <si>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</si>
  <si>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</si>
  <si>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</si>
  <si>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</si>
  <si>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</si>
  <si>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</si>
  <si>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</si>
  <si>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</si>
  <si>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</si>
  <si>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</si>
  <si>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</si>
  <si>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</si>
  <si>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거래처명</t>
    <phoneticPr fontId="1" type="noConversion"/>
  </si>
  <si>
    <t>대표자명</t>
    <phoneticPr fontId="1" type="noConversion"/>
  </si>
  <si>
    <t>업태명</t>
    <phoneticPr fontId="1" type="noConversion"/>
  </si>
  <si>
    <t>연락처</t>
    <phoneticPr fontId="1" type="noConversion"/>
  </si>
  <si>
    <t>지역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</si>
  <si>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</si>
  <si>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</si>
  <si>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</si>
  <si>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</si>
  <si>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정부장</t>
    <phoneticPr fontId="1" type="noConversion"/>
  </si>
  <si>
    <t>전자성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</si>
  <si>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</si>
  <si>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</si>
  <si>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</si>
  <si>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</si>
  <si>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</si>
  <si>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</si>
  <si>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</si>
  <si>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</si>
  <si>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</si>
  <si>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</si>
  <si>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</si>
  <si>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</si>
  <si>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</si>
  <si>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</si>
  <si>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</si>
  <si>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</si>
  <si>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</si>
  <si>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</si>
  <si>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</si>
  <si>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</si>
  <si>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삼심회계사무소</t>
    <phoneticPr fontId="1" type="noConversion"/>
  </si>
  <si>
    <t>로미Electronic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</si>
</sst>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8" fillId="3" borderId="4" xfId="3" applyBorder="1" applyAlignment="1">
      <alignment horizontal="center" vertical="center"/>
    </xf>
    <xf numFmtId="0" fontId="8" fillId="3" borderId="5" xfId="3" applyBorder="1" applyAlignment="1">
      <alignment horizontal="center" vertical="center"/>
    </xf>
    <xf numFmtId="0" fontId="8" fillId="3" borderId="6" xfId="3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48-49D8-934A-0035CDE55D8E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</xdr:colOff>
          <xdr:row>13</xdr:row>
          <xdr:rowOff>30480</xdr:rowOff>
        </xdr:from>
        <xdr:to>
          <xdr:col>2</xdr:col>
          <xdr:colOff>838200</xdr:colOff>
          <xdr:row>14</xdr:row>
          <xdr:rowOff>182880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15240</xdr:colOff>
      <xdr:row>13</xdr:row>
      <xdr:rowOff>22860</xdr:rowOff>
    </xdr:from>
    <xdr:to>
      <xdr:col>4</xdr:col>
      <xdr:colOff>800100</xdr:colOff>
      <xdr:row>14</xdr:row>
      <xdr:rowOff>198120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7C81B962-327E-044B-35C6-382D304A550D}"/>
            </a:ext>
          </a:extLst>
        </xdr:cNvPr>
        <xdr:cNvSpPr/>
      </xdr:nvSpPr>
      <xdr:spPr>
        <a:xfrm>
          <a:off x="3032760" y="2941320"/>
          <a:ext cx="784860" cy="3962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tabSelected="1" zoomScale="160" zoomScaleNormal="160" workbookViewId="0">
      <selection activeCell="B11" sqref="B11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261</v>
      </c>
      <c r="B3" s="10" t="s">
        <v>262</v>
      </c>
      <c r="C3" s="10" t="s">
        <v>263</v>
      </c>
      <c r="D3" s="10" t="s">
        <v>264</v>
      </c>
      <c r="E3" s="10" t="s">
        <v>265</v>
      </c>
    </row>
    <row r="4" spans="1:5" x14ac:dyDescent="0.4">
      <c r="A4" s="10" t="s">
        <v>288</v>
      </c>
      <c r="B4" s="10" t="s">
        <v>266</v>
      </c>
      <c r="C4" s="10" t="s">
        <v>272</v>
      </c>
      <c r="D4" s="10" t="s">
        <v>282</v>
      </c>
      <c r="E4" s="10" t="s">
        <v>278</v>
      </c>
    </row>
    <row r="5" spans="1:5" x14ac:dyDescent="0.4">
      <c r="A5" s="10" t="s">
        <v>289</v>
      </c>
      <c r="B5" s="10" t="s">
        <v>267</v>
      </c>
      <c r="C5" s="10" t="s">
        <v>273</v>
      </c>
      <c r="D5" s="10" t="s">
        <v>283</v>
      </c>
      <c r="E5" s="10" t="s">
        <v>279</v>
      </c>
    </row>
    <row r="6" spans="1:5" x14ac:dyDescent="0.4">
      <c r="A6" s="10" t="s">
        <v>290</v>
      </c>
      <c r="B6" s="10" t="s">
        <v>268</v>
      </c>
      <c r="C6" s="10" t="s">
        <v>274</v>
      </c>
      <c r="D6" s="10" t="s">
        <v>284</v>
      </c>
      <c r="E6" s="10" t="s">
        <v>280</v>
      </c>
    </row>
    <row r="7" spans="1:5" x14ac:dyDescent="0.4">
      <c r="A7" s="10" t="s">
        <v>291</v>
      </c>
      <c r="B7" s="10" t="s">
        <v>269</v>
      </c>
      <c r="C7" s="10" t="s">
        <v>275</v>
      </c>
      <c r="D7" s="10" t="s">
        <v>285</v>
      </c>
      <c r="E7" s="10" t="s">
        <v>278</v>
      </c>
    </row>
    <row r="8" spans="1:5" x14ac:dyDescent="0.4">
      <c r="A8" s="10" t="s">
        <v>292</v>
      </c>
      <c r="B8" s="10" t="s">
        <v>270</v>
      </c>
      <c r="C8" s="10" t="s">
        <v>276</v>
      </c>
      <c r="D8" s="10" t="s">
        <v>286</v>
      </c>
      <c r="E8" s="10" t="s">
        <v>281</v>
      </c>
    </row>
    <row r="9" spans="1:5" x14ac:dyDescent="0.4">
      <c r="A9" s="10" t="s">
        <v>293</v>
      </c>
      <c r="B9" s="10" t="s">
        <v>271</v>
      </c>
      <c r="C9" s="10" t="s">
        <v>277</v>
      </c>
      <c r="D9" s="10" t="s">
        <v>287</v>
      </c>
      <c r="E9" s="10" t="s">
        <v>279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B3" sqref="B3:G13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8" t="s">
        <v>94</v>
      </c>
      <c r="C1" s="18"/>
      <c r="D1" s="18"/>
      <c r="E1" s="18"/>
      <c r="F1" s="18"/>
      <c r="G1" s="18"/>
    </row>
    <row r="2" spans="2:7" ht="18" thickBot="1" x14ac:dyDescent="0.45">
      <c r="F2" s="10" t="s">
        <v>212</v>
      </c>
      <c r="G2" s="19">
        <v>45422</v>
      </c>
    </row>
    <row r="3" spans="2:7" x14ac:dyDescent="0.4">
      <c r="B3" s="21" t="s">
        <v>75</v>
      </c>
      <c r="C3" s="22" t="s">
        <v>76</v>
      </c>
      <c r="D3" s="22" t="s">
        <v>77</v>
      </c>
      <c r="E3" s="22" t="s">
        <v>78</v>
      </c>
      <c r="F3" s="22" t="s">
        <v>79</v>
      </c>
      <c r="G3" s="23" t="s">
        <v>80</v>
      </c>
    </row>
    <row r="4" spans="2:7" x14ac:dyDescent="0.4">
      <c r="B4" s="24" t="s">
        <v>81</v>
      </c>
      <c r="C4" s="4" t="s">
        <v>95</v>
      </c>
      <c r="D4" s="4" t="s">
        <v>82</v>
      </c>
      <c r="E4" s="4" t="s">
        <v>83</v>
      </c>
      <c r="F4" s="20">
        <v>3</v>
      </c>
      <c r="G4" s="25">
        <v>200000</v>
      </c>
    </row>
    <row r="5" spans="2:7" x14ac:dyDescent="0.4">
      <c r="B5" s="24"/>
      <c r="C5" s="4" t="s">
        <v>101</v>
      </c>
      <c r="D5" s="4" t="s">
        <v>97</v>
      </c>
      <c r="E5" s="4" t="s">
        <v>102</v>
      </c>
      <c r="F5" s="20">
        <v>2</v>
      </c>
      <c r="G5" s="25">
        <v>170000</v>
      </c>
    </row>
    <row r="6" spans="2:7" x14ac:dyDescent="0.4">
      <c r="B6" s="24" t="s">
        <v>84</v>
      </c>
      <c r="C6" s="4" t="s">
        <v>95</v>
      </c>
      <c r="D6" s="4" t="s">
        <v>85</v>
      </c>
      <c r="E6" s="4" t="s">
        <v>86</v>
      </c>
      <c r="F6" s="20">
        <v>2</v>
      </c>
      <c r="G6" s="25">
        <v>100000</v>
      </c>
    </row>
    <row r="7" spans="2:7" x14ac:dyDescent="0.4">
      <c r="B7" s="24"/>
      <c r="C7" s="4" t="s">
        <v>101</v>
      </c>
      <c r="D7" s="4" t="s">
        <v>98</v>
      </c>
      <c r="E7" s="4" t="s">
        <v>103</v>
      </c>
      <c r="F7" s="20">
        <v>2</v>
      </c>
      <c r="G7" s="25">
        <v>120000</v>
      </c>
    </row>
    <row r="8" spans="2:7" x14ac:dyDescent="0.4">
      <c r="B8" s="24" t="s">
        <v>87</v>
      </c>
      <c r="C8" s="4" t="s">
        <v>95</v>
      </c>
      <c r="D8" s="4" t="s">
        <v>88</v>
      </c>
      <c r="E8" s="4" t="s">
        <v>104</v>
      </c>
      <c r="F8" s="20">
        <v>3</v>
      </c>
      <c r="G8" s="25">
        <v>240000</v>
      </c>
    </row>
    <row r="9" spans="2:7" x14ac:dyDescent="0.4">
      <c r="B9" s="24"/>
      <c r="C9" s="4" t="s">
        <v>101</v>
      </c>
      <c r="D9" s="4" t="s">
        <v>99</v>
      </c>
      <c r="E9" s="4" t="s">
        <v>105</v>
      </c>
      <c r="F9" s="20">
        <v>2</v>
      </c>
      <c r="G9" s="25">
        <v>200000</v>
      </c>
    </row>
    <row r="10" spans="2:7" x14ac:dyDescent="0.4">
      <c r="B10" s="24" t="s">
        <v>89</v>
      </c>
      <c r="C10" s="4" t="s">
        <v>95</v>
      </c>
      <c r="D10" s="4" t="s">
        <v>90</v>
      </c>
      <c r="E10" s="4" t="s">
        <v>86</v>
      </c>
      <c r="F10" s="20">
        <v>2</v>
      </c>
      <c r="G10" s="25">
        <v>120000</v>
      </c>
    </row>
    <row r="11" spans="2:7" x14ac:dyDescent="0.4">
      <c r="B11" s="24"/>
      <c r="C11" s="4" t="s">
        <v>101</v>
      </c>
      <c r="D11" s="4" t="s">
        <v>100</v>
      </c>
      <c r="E11" s="4" t="s">
        <v>103</v>
      </c>
      <c r="F11" s="20">
        <v>2</v>
      </c>
      <c r="G11" s="25">
        <v>150000</v>
      </c>
    </row>
    <row r="12" spans="2:7" x14ac:dyDescent="0.4">
      <c r="B12" s="24" t="s">
        <v>91</v>
      </c>
      <c r="C12" s="4" t="s">
        <v>95</v>
      </c>
      <c r="D12" s="4" t="s">
        <v>92</v>
      </c>
      <c r="E12" s="4" t="s">
        <v>93</v>
      </c>
      <c r="F12" s="20">
        <v>3</v>
      </c>
      <c r="G12" s="25">
        <v>160000</v>
      </c>
    </row>
    <row r="13" spans="2:7" ht="18" thickBot="1" x14ac:dyDescent="0.45">
      <c r="B13" s="26"/>
      <c r="C13" s="27" t="s">
        <v>101</v>
      </c>
      <c r="D13" s="27" t="s">
        <v>96</v>
      </c>
      <c r="E13" s="27" t="s">
        <v>103</v>
      </c>
      <c r="F13" s="28">
        <v>2</v>
      </c>
      <c r="G13" s="29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opLeftCell="A6" workbookViewId="0">
      <selection activeCell="D8" sqref="D8"/>
    </sheetView>
  </sheetViews>
  <sheetFormatPr defaultRowHeight="17.399999999999999" x14ac:dyDescent="0.4"/>
  <sheetData>
    <row r="1" spans="1:8" ht="21" x14ac:dyDescent="0.4">
      <c r="A1" s="15" t="s">
        <v>106</v>
      </c>
      <c r="B1" s="15"/>
      <c r="C1" s="15"/>
      <c r="D1" s="15"/>
      <c r="E1" s="15"/>
      <c r="F1" s="15"/>
      <c r="G1" s="15"/>
      <c r="H1" s="15"/>
    </row>
    <row r="3" spans="1:8" x14ac:dyDescent="0.4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4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4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4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4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4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4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4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4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4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4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4">
      <c r="A16" s="4" t="s">
        <v>6</v>
      </c>
      <c r="B16" s="30" t="s">
        <v>242</v>
      </c>
    </row>
    <row r="17" spans="1:8" x14ac:dyDescent="0.4">
      <c r="A17" s="4" t="s">
        <v>10</v>
      </c>
      <c r="B17" t="b">
        <f>C4&gt;=AVERAGE(C4:C13)</f>
        <v>0</v>
      </c>
    </row>
    <row r="20" spans="1:8" x14ac:dyDescent="0.4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110</v>
      </c>
      <c r="F20" s="10"/>
      <c r="G20" s="10"/>
      <c r="H20" s="10"/>
    </row>
    <row r="21" spans="1:8" x14ac:dyDescent="0.4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8" x14ac:dyDescent="0.4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8" x14ac:dyDescent="0.4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8" x14ac:dyDescent="0.4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22" workbookViewId="0">
      <selection activeCell="H37" sqref="H37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4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218</v>
      </c>
      <c r="C3" s="5">
        <v>0.42152777777777778</v>
      </c>
      <c r="D3" s="13">
        <v>0.47500000000000003</v>
      </c>
      <c r="E3" s="4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MID(J3,1,SEARCH("@",J3)-1)</f>
        <v>hiji23</v>
      </c>
      <c r="J3" s="4" t="s">
        <v>11</v>
      </c>
    </row>
    <row r="4" spans="1:10" x14ac:dyDescent="0.4">
      <c r="A4" s="4">
        <v>7570</v>
      </c>
      <c r="B4" s="4" t="s">
        <v>219</v>
      </c>
      <c r="C4" s="5">
        <v>0.43958333333333338</v>
      </c>
      <c r="D4" s="13">
        <v>0.51944444444444449</v>
      </c>
      <c r="E4" s="4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MID(J4,1,SEARCH("@",J4)-1)</f>
        <v>now55</v>
      </c>
      <c r="J4" s="4" t="s">
        <v>13</v>
      </c>
    </row>
    <row r="5" spans="1:10" x14ac:dyDescent="0.4">
      <c r="A5" s="4">
        <v>5248</v>
      </c>
      <c r="B5" s="4" t="s">
        <v>220</v>
      </c>
      <c r="C5" s="5">
        <v>0.45694444444444443</v>
      </c>
      <c r="D5" s="13">
        <v>0.56666666666666665</v>
      </c>
      <c r="E5" s="4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">
      <c r="A6" s="4">
        <v>6865</v>
      </c>
      <c r="B6" s="4" t="s">
        <v>221</v>
      </c>
      <c r="C6" s="5">
        <v>0.4680555555555555</v>
      </c>
      <c r="D6" s="13">
        <v>0.53611111111111109</v>
      </c>
      <c r="E6" s="4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">
      <c r="A7" s="4">
        <v>4940</v>
      </c>
      <c r="B7" s="4" t="s">
        <v>218</v>
      </c>
      <c r="C7" s="5">
        <v>0.47638888888888892</v>
      </c>
      <c r="D7" s="13">
        <v>0.58194444444444449</v>
      </c>
      <c r="E7" s="4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">
      <c r="A8" s="4">
        <v>7257</v>
      </c>
      <c r="B8" s="4" t="s">
        <v>221</v>
      </c>
      <c r="C8" s="5">
        <v>0.49513888888888885</v>
      </c>
      <c r="D8" s="13">
        <v>0.59791666666666665</v>
      </c>
      <c r="E8" s="4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">
      <c r="A9" s="4">
        <v>1122</v>
      </c>
      <c r="B9" s="4" t="s">
        <v>219</v>
      </c>
      <c r="C9" s="5">
        <v>0.50277777777777777</v>
      </c>
      <c r="D9" s="13">
        <v>0.58680555555555558</v>
      </c>
      <c r="E9" s="4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">
      <c r="A10" s="4">
        <v>5006</v>
      </c>
      <c r="B10" s="4" t="s">
        <v>219</v>
      </c>
      <c r="C10" s="5">
        <v>0.51458333333333328</v>
      </c>
      <c r="D10" s="13">
        <v>0.64374999999999993</v>
      </c>
      <c r="E10" s="4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">
      <c r="A11" s="4">
        <v>2394</v>
      </c>
      <c r="B11" s="4" t="s">
        <v>220</v>
      </c>
      <c r="C11" s="5">
        <v>0.53402777777777777</v>
      </c>
      <c r="D11" s="13">
        <v>0.62708333333333333</v>
      </c>
      <c r="E11" s="4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">
      <c r="A12" s="4">
        <v>8465</v>
      </c>
      <c r="B12" s="4" t="s">
        <v>218</v>
      </c>
      <c r="C12" s="5">
        <v>0.53680555555555554</v>
      </c>
      <c r="D12" s="13">
        <v>0.68472222222222223</v>
      </c>
      <c r="E12" s="4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4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4">
      <c r="A16" s="4">
        <v>3624001</v>
      </c>
      <c r="B16" s="4" t="s">
        <v>233</v>
      </c>
      <c r="C16" s="4">
        <v>53.24</v>
      </c>
      <c r="D16" s="14">
        <v>52.96</v>
      </c>
      <c r="E16" s="4" t="str">
        <f>IF(OR(C16&lt;=SMALL($C$16:$C$24,3),D16&lt;=SMALL($D$16:$D$24,3)),"진출","")</f>
        <v/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4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4" si="2">IF(OR(C17&lt;=SMALL($C$16:$C$24,3),D17&lt;=SMALL($D$16:$D$24,3)),"진출","")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3">UPPER(H17)&amp;"("&amp;PROPER(I17)&amp;")"</f>
        <v>FRACE(Paris)</v>
      </c>
    </row>
    <row r="18" spans="1:10" x14ac:dyDescent="0.4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2"/>
        <v/>
      </c>
      <c r="G18" s="4" t="s">
        <v>42</v>
      </c>
      <c r="H18" s="4" t="s">
        <v>43</v>
      </c>
      <c r="I18" s="4" t="s">
        <v>44</v>
      </c>
      <c r="J18" s="4" t="str">
        <f t="shared" si="3"/>
        <v>BRASIL(Brasilia)</v>
      </c>
    </row>
    <row r="19" spans="1:10" x14ac:dyDescent="0.4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2"/>
        <v>진출</v>
      </c>
      <c r="G19" s="4" t="s">
        <v>36</v>
      </c>
      <c r="H19" s="4" t="s">
        <v>45</v>
      </c>
      <c r="I19" s="4" t="s">
        <v>46</v>
      </c>
      <c r="J19" s="4" t="str">
        <f t="shared" si="3"/>
        <v>JAPAN(Tokyo)</v>
      </c>
    </row>
    <row r="20" spans="1:10" x14ac:dyDescent="0.4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2"/>
        <v/>
      </c>
      <c r="G20" s="4" t="s">
        <v>42</v>
      </c>
      <c r="H20" s="4" t="s">
        <v>47</v>
      </c>
      <c r="I20" s="4" t="s">
        <v>48</v>
      </c>
      <c r="J20" s="4" t="str">
        <f t="shared" si="3"/>
        <v>CANADA(Ottawa)</v>
      </c>
    </row>
    <row r="21" spans="1:10" x14ac:dyDescent="0.4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2"/>
        <v>진출</v>
      </c>
      <c r="G21" s="4" t="s">
        <v>49</v>
      </c>
      <c r="H21" s="4" t="s">
        <v>50</v>
      </c>
      <c r="I21" s="4" t="s">
        <v>51</v>
      </c>
      <c r="J21" s="4" t="str">
        <f t="shared" si="3"/>
        <v>MOROCCO(Rabat)</v>
      </c>
    </row>
    <row r="22" spans="1:10" x14ac:dyDescent="0.4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2"/>
        <v/>
      </c>
      <c r="G22" s="4" t="s">
        <v>36</v>
      </c>
      <c r="H22" s="4" t="s">
        <v>52</v>
      </c>
      <c r="I22" s="4" t="s">
        <v>53</v>
      </c>
      <c r="J22" s="4" t="str">
        <f t="shared" si="3"/>
        <v>CHINA(Beijing)</v>
      </c>
    </row>
    <row r="23" spans="1:10" x14ac:dyDescent="0.4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2"/>
        <v/>
      </c>
      <c r="G23" s="4" t="s">
        <v>39</v>
      </c>
      <c r="H23" s="4" t="s">
        <v>54</v>
      </c>
      <c r="I23" s="4" t="s">
        <v>55</v>
      </c>
      <c r="J23" s="4" t="str">
        <f t="shared" si="3"/>
        <v>SPAIN(Madrid)</v>
      </c>
    </row>
    <row r="24" spans="1:10" x14ac:dyDescent="0.4">
      <c r="A24" s="4">
        <v>3624009</v>
      </c>
      <c r="B24" s="4" t="s">
        <v>241</v>
      </c>
      <c r="C24" s="4">
        <v>52.67</v>
      </c>
      <c r="D24" s="14">
        <v>52.52</v>
      </c>
      <c r="E24" s="4" t="str">
        <f t="shared" si="2"/>
        <v>진출</v>
      </c>
      <c r="G24" s="4" t="s">
        <v>49</v>
      </c>
      <c r="H24" s="4" t="s">
        <v>56</v>
      </c>
      <c r="I24" s="4" t="s">
        <v>57</v>
      </c>
      <c r="J24" s="4" t="str">
        <f t="shared" si="3"/>
        <v>KENYA(Nairobi)</v>
      </c>
    </row>
    <row r="26" spans="1:10" x14ac:dyDescent="0.4">
      <c r="A26" s="2" t="s">
        <v>58</v>
      </c>
      <c r="B26" s="3" t="s">
        <v>59</v>
      </c>
    </row>
    <row r="27" spans="1:10" x14ac:dyDescent="0.4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4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C28*D28*IFERROR(HLOOKUP(B28,$B$39:$D$40,2,FALSE),0%)</f>
        <v>1995200</v>
      </c>
    </row>
    <row r="29" spans="1:10" x14ac:dyDescent="0.4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4">C29*D29*IFERROR(HLOOKUP(B29,$B$39:$D$40,2,FALSE),0%)</f>
        <v>1557000</v>
      </c>
    </row>
    <row r="30" spans="1:10" x14ac:dyDescent="0.4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4"/>
        <v>2144100</v>
      </c>
    </row>
    <row r="31" spans="1:10" x14ac:dyDescent="0.4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4"/>
        <v>1212800</v>
      </c>
    </row>
    <row r="32" spans="1:10" x14ac:dyDescent="0.4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4"/>
        <v>0</v>
      </c>
    </row>
    <row r="33" spans="1:5" x14ac:dyDescent="0.4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4"/>
        <v>1531200</v>
      </c>
    </row>
    <row r="35" spans="1:5" x14ac:dyDescent="0.4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4"/>
        <v>1607400</v>
      </c>
    </row>
    <row r="36" spans="1:5" x14ac:dyDescent="0.4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4"/>
        <v>0</v>
      </c>
    </row>
    <row r="38" spans="1:5" x14ac:dyDescent="0.4">
      <c r="A38" t="s">
        <v>73</v>
      </c>
    </row>
    <row r="39" spans="1:5" x14ac:dyDescent="0.4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4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80AFE-A2C1-4401-B9DC-912C2F7389D6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5" t="s">
        <v>247</v>
      </c>
      <c r="C2" s="36"/>
      <c r="D2" s="42"/>
      <c r="E2" s="42"/>
      <c r="F2" s="42"/>
    </row>
    <row r="3" spans="2:6" collapsed="1" x14ac:dyDescent="0.4">
      <c r="B3" s="34"/>
      <c r="C3" s="34"/>
      <c r="D3" s="43" t="s">
        <v>249</v>
      </c>
      <c r="E3" s="43" t="s">
        <v>243</v>
      </c>
      <c r="F3" s="43" t="s">
        <v>245</v>
      </c>
    </row>
    <row r="4" spans="2:6" ht="93.6" hidden="1" outlineLevel="1" x14ac:dyDescent="0.4">
      <c r="B4" s="38"/>
      <c r="C4" s="38"/>
      <c r="D4" s="31"/>
      <c r="E4" s="45" t="s">
        <v>244</v>
      </c>
      <c r="F4" s="45" t="s">
        <v>246</v>
      </c>
    </row>
    <row r="5" spans="2:6" x14ac:dyDescent="0.4">
      <c r="B5" s="39" t="s">
        <v>248</v>
      </c>
      <c r="C5" s="40"/>
      <c r="D5" s="37"/>
      <c r="E5" s="37"/>
      <c r="F5" s="37"/>
    </row>
    <row r="6" spans="2:6" outlineLevel="1" x14ac:dyDescent="0.4">
      <c r="B6" s="38"/>
      <c r="C6" s="38" t="s">
        <v>151</v>
      </c>
      <c r="D6" s="32">
        <v>4.4999999999999998E-2</v>
      </c>
      <c r="E6" s="44">
        <v>0.05</v>
      </c>
      <c r="F6" s="44">
        <v>0.04</v>
      </c>
    </row>
    <row r="7" spans="2:6" outlineLevel="1" x14ac:dyDescent="0.4">
      <c r="B7" s="38"/>
      <c r="C7" s="38" t="s">
        <v>152</v>
      </c>
      <c r="D7" s="32">
        <v>0.03</v>
      </c>
      <c r="E7" s="44">
        <v>3.5000000000000003E-2</v>
      </c>
      <c r="F7" s="44">
        <v>2.5000000000000001E-2</v>
      </c>
    </row>
    <row r="8" spans="2:6" outlineLevel="1" x14ac:dyDescent="0.4">
      <c r="B8" s="38"/>
      <c r="C8" s="38" t="s">
        <v>153</v>
      </c>
      <c r="D8" s="32">
        <v>5.0000000000000001E-3</v>
      </c>
      <c r="E8" s="44">
        <v>8.0000000000000002E-3</v>
      </c>
      <c r="F8" s="44">
        <v>2E-3</v>
      </c>
    </row>
    <row r="9" spans="2:6" x14ac:dyDescent="0.4">
      <c r="B9" s="39" t="s">
        <v>250</v>
      </c>
      <c r="C9" s="40"/>
      <c r="D9" s="37"/>
      <c r="E9" s="37"/>
      <c r="F9" s="37"/>
    </row>
    <row r="10" spans="2:6" ht="18" outlineLevel="1" thickBot="1" x14ac:dyDescent="0.45">
      <c r="B10" s="41"/>
      <c r="C10" s="41" t="s">
        <v>154</v>
      </c>
      <c r="D10" s="33">
        <v>2741190</v>
      </c>
      <c r="E10" s="33">
        <v>2702190</v>
      </c>
      <c r="F10" s="33">
        <v>2780190</v>
      </c>
    </row>
    <row r="11" spans="2:6" x14ac:dyDescent="0.4">
      <c r="B11" t="s">
        <v>251</v>
      </c>
    </row>
    <row r="12" spans="2:6" x14ac:dyDescent="0.4">
      <c r="B12" t="s">
        <v>252</v>
      </c>
    </row>
    <row r="13" spans="2:6" x14ac:dyDescent="0.4">
      <c r="B13" t="s">
        <v>253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15" t="s">
        <v>138</v>
      </c>
      <c r="C1" s="15"/>
    </row>
    <row r="3" spans="2:6" x14ac:dyDescent="0.4">
      <c r="B3" s="16" t="s">
        <v>139</v>
      </c>
      <c r="C3" s="17"/>
      <c r="E3" s="4" t="s">
        <v>155</v>
      </c>
      <c r="F3" s="11">
        <v>4.4999999999999998E-2</v>
      </c>
    </row>
    <row r="4" spans="2:6" x14ac:dyDescent="0.4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4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4">
      <c r="B6" s="4" t="s">
        <v>142</v>
      </c>
      <c r="C6" s="7">
        <v>300000</v>
      </c>
    </row>
    <row r="7" spans="2:6" x14ac:dyDescent="0.4">
      <c r="B7" s="4" t="s">
        <v>143</v>
      </c>
      <c r="C7" s="7">
        <v>500000</v>
      </c>
    </row>
    <row r="8" spans="2:6" x14ac:dyDescent="0.4">
      <c r="B8" s="4" t="s">
        <v>144</v>
      </c>
      <c r="C8" s="7">
        <v>200000</v>
      </c>
    </row>
    <row r="9" spans="2:6" x14ac:dyDescent="0.4">
      <c r="B9" s="4" t="s">
        <v>145</v>
      </c>
      <c r="C9" s="7">
        <v>200000</v>
      </c>
    </row>
    <row r="10" spans="2:6" x14ac:dyDescent="0.4">
      <c r="B10" s="4" t="s">
        <v>146</v>
      </c>
      <c r="C10" s="7">
        <v>50000</v>
      </c>
    </row>
    <row r="11" spans="2:6" x14ac:dyDescent="0.4">
      <c r="B11" s="6" t="s">
        <v>147</v>
      </c>
      <c r="C11" s="7">
        <f>SUM(C4:C10)</f>
        <v>3000000</v>
      </c>
    </row>
    <row r="12" spans="2:6" x14ac:dyDescent="0.4">
      <c r="B12" s="16" t="s">
        <v>148</v>
      </c>
      <c r="C12" s="17"/>
    </row>
    <row r="13" spans="2:6" x14ac:dyDescent="0.4">
      <c r="B13" s="4" t="s">
        <v>149</v>
      </c>
      <c r="C13" s="7">
        <v>17100</v>
      </c>
    </row>
    <row r="14" spans="2:6" x14ac:dyDescent="0.4">
      <c r="B14" s="4" t="s">
        <v>150</v>
      </c>
      <c r="C14" s="7">
        <v>1710</v>
      </c>
    </row>
    <row r="15" spans="2:6" x14ac:dyDescent="0.4">
      <c r="B15" s="4" t="s">
        <v>151</v>
      </c>
      <c r="C15" s="7">
        <f>C11*F3</f>
        <v>135000</v>
      </c>
    </row>
    <row r="16" spans="2:6" x14ac:dyDescent="0.4">
      <c r="B16" s="4" t="s">
        <v>152</v>
      </c>
      <c r="C16" s="7">
        <f>C11*F4</f>
        <v>90000</v>
      </c>
    </row>
    <row r="17" spans="2:3" x14ac:dyDescent="0.4">
      <c r="B17" s="4" t="s">
        <v>153</v>
      </c>
      <c r="C17" s="7">
        <f>C11*F5</f>
        <v>15000</v>
      </c>
    </row>
    <row r="18" spans="2:3" x14ac:dyDescent="0.4">
      <c r="B18" s="6" t="s">
        <v>147</v>
      </c>
      <c r="C18" s="7">
        <f>SUM(C13:C17)</f>
        <v>258810</v>
      </c>
    </row>
    <row r="19" spans="2:3" x14ac:dyDescent="0.4">
      <c r="B19" s="6" t="s">
        <v>154</v>
      </c>
      <c r="C19" s="7">
        <f>C11-C18</f>
        <v>2741190</v>
      </c>
    </row>
  </sheetData>
  <scenarios current="0" sqref="C19">
    <scenario name="공제율인상" locked="1" count="3" user="dalopa" comment="만든 사람 dalopa 날짜 2025-07-10_x000a_수정한 사람 dalopa 날짜 2025-07-10">
      <inputCells r="F3" val="0.05" numFmtId="177"/>
      <inputCells r="F4" val="0.035" numFmtId="177"/>
      <inputCells r="F5" val="0.008" numFmtId="177"/>
    </scenario>
    <scenario name="공제율인하" locked="1" count="3" user="dalopa" comment="만든 사람 dalopa 날짜 2025-07-10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15" workbookViewId="0">
      <selection activeCell="E8" sqref="E8"/>
    </sheetView>
  </sheetViews>
  <sheetFormatPr defaultRowHeight="17.399999999999999" outlineLevelRow="3" x14ac:dyDescent="0.4"/>
  <sheetData>
    <row r="1" spans="1:7" ht="21" x14ac:dyDescent="0.4">
      <c r="A1" s="15" t="s">
        <v>158</v>
      </c>
      <c r="B1" s="15"/>
      <c r="C1" s="15"/>
      <c r="D1" s="15"/>
      <c r="E1" s="15"/>
      <c r="F1" s="15"/>
      <c r="G1" s="15"/>
    </row>
    <row r="3" spans="1:7" x14ac:dyDescent="0.4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4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46" t="s">
        <v>257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46" t="s">
        <v>258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46" t="s">
        <v>259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46" t="s">
        <v>254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46" t="s">
        <v>257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46" t="s">
        <v>258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4">
      <c r="A28" s="47"/>
      <c r="B28" s="47"/>
      <c r="C28" s="47"/>
      <c r="D28" s="48" t="s">
        <v>259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4">
      <c r="A29" s="47"/>
      <c r="B29" s="48" t="s">
        <v>255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4">
      <c r="A30" s="47"/>
      <c r="B30" s="48"/>
      <c r="C30" s="47"/>
      <c r="D30" s="48" t="s">
        <v>260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4">
      <c r="A31" s="47"/>
      <c r="B31" s="48" t="s">
        <v>256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F18" sqref="F18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15" t="s">
        <v>189</v>
      </c>
      <c r="B1" s="15"/>
      <c r="C1" s="15"/>
      <c r="D1" s="15"/>
      <c r="E1" s="15"/>
      <c r="F1" s="15"/>
    </row>
    <row r="3" spans="1:6" x14ac:dyDescent="0.4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4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4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4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4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4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4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4">
      <c r="A12" s="4" t="s">
        <v>202</v>
      </c>
      <c r="B12" s="7">
        <v>831</v>
      </c>
      <c r="C12" s="7">
        <v>8144000</v>
      </c>
      <c r="D12" s="4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22860</xdr:colOff>
                    <xdr:row>13</xdr:row>
                    <xdr:rowOff>30480</xdr:rowOff>
                  </from>
                  <to>
                    <xdr:col>2</xdr:col>
                    <xdr:colOff>838200</xdr:colOff>
                    <xdr:row>14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9" workbookViewId="0">
      <selection activeCell="Q24" sqref="Q24"/>
    </sheetView>
  </sheetViews>
  <sheetFormatPr defaultRowHeight="17.399999999999999" x14ac:dyDescent="0.4"/>
  <sheetData>
    <row r="1" spans="1:5" ht="21" x14ac:dyDescent="0.4">
      <c r="A1" s="15" t="s">
        <v>203</v>
      </c>
      <c r="B1" s="15"/>
      <c r="C1" s="15"/>
      <c r="D1" s="15"/>
      <c r="E1" s="15"/>
    </row>
    <row r="3" spans="1:5" x14ac:dyDescent="0.4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4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dalopa</cp:lastModifiedBy>
  <dcterms:created xsi:type="dcterms:W3CDTF">2023-04-27T08:01:32Z</dcterms:created>
  <dcterms:modified xsi:type="dcterms:W3CDTF">2025-07-10T05:38:31Z</dcterms:modified>
</cp:coreProperties>
</file>