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9d02d3ee6ce42a5/Desktop/김정현 컴퓨터 복습/02 최신기출유형/"/>
    </mc:Choice>
  </mc:AlternateContent>
  <xr:revisionPtr revIDLastSave="209" documentId="13_ncr:1_{0C77C819-DBBF-47F4-A5C5-D2C3139C99C7}" xr6:coauthVersionLast="47" xr6:coauthVersionMax="47" xr10:uidLastSave="{774B91DF-095D-4394-B9FC-1849C08EAFB0}"/>
  <bookViews>
    <workbookView xWindow="-110" yWindow="-110" windowWidth="19420" windowHeight="10300" tabRatio="721" activeTab="2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2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3" l="1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E29" i="4"/>
  <c r="E30" i="4"/>
  <c r="E31" i="4"/>
  <c r="E32" i="4"/>
  <c r="E33" i="4"/>
  <c r="E34" i="4"/>
  <c r="E35" i="4"/>
  <c r="E36" i="4"/>
  <c r="E28" i="4"/>
  <c r="J24" i="4"/>
  <c r="J23" i="4"/>
  <c r="J22" i="4"/>
  <c r="J21" i="4"/>
  <c r="J20" i="4"/>
  <c r="J19" i="4"/>
  <c r="J18" i="4"/>
  <c r="J17" i="4"/>
  <c r="J16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F29" i="6" s="1"/>
  <c r="E21" i="6"/>
  <c r="G16" i="6"/>
  <c r="F16" i="6"/>
  <c r="E16" i="6"/>
  <c r="G12" i="6"/>
  <c r="F12" i="6"/>
  <c r="E12" i="6"/>
  <c r="E17" i="6" s="1"/>
  <c r="G6" i="6"/>
  <c r="G17" i="6" s="1"/>
  <c r="F6" i="6"/>
  <c r="F30" i="6" s="1"/>
  <c r="E6" i="6"/>
  <c r="G29" i="6"/>
  <c r="E29" i="6"/>
  <c r="F17" i="6"/>
  <c r="F31" i="6" s="1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31" i="6" l="1"/>
  <c r="E30" i="6"/>
  <c r="G31" i="6"/>
  <c r="G30" i="6"/>
  <c r="C18" i="5"/>
  <c r="C19" i="5" s="1"/>
</calcChain>
</file>

<file path=xl/sharedStrings.xml><?xml version="1.0" encoding="utf-8"?>
<sst xmlns="http://schemas.openxmlformats.org/spreadsheetml/2006/main" count="434" uniqueCount="294">
  <si>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</si>
  <si>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</si>
  <si>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</si>
  <si>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</si>
  <si>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</si>
  <si>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</si>
  <si>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</si>
  <si>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</si>
  <si>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</si>
  <si>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</si>
  <si>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</si>
  <si>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</si>
  <si>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</si>
  <si>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</si>
  <si>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</si>
  <si>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</si>
  <si>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</si>
  <si>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</si>
  <si>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</si>
  <si>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</si>
  <si>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</si>
  <si>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</si>
  <si>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</si>
  <si>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</si>
  <si>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</si>
  <si>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</si>
  <si>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</si>
  <si>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</si>
  <si>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</si>
  <si>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</si>
  <si>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</si>
  <si>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</si>
  <si>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</si>
  <si>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</si>
  <si>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</si>
  <si>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</si>
  <si>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</si>
  <si>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</si>
  <si>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</si>
  <si>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</si>
  <si>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</si>
  <si>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</si>
  <si>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</si>
  <si>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</si>
  <si>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</si>
  <si>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</si>
  <si>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</si>
  <si>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</si>
  <si>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</si>
  <si>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</si>
  <si>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</si>
  <si>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</si>
  <si>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</si>
  <si>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</si>
  <si>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</si>
  <si>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</si>
  <si>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</si>
  <si>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</si>
  <si>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</si>
  <si>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</si>
  <si>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</si>
  <si>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</si>
  <si>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</si>
  <si>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</si>
  <si>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</si>
  <si>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</si>
  <si>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</si>
  <si>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</si>
  <si>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</si>
  <si>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</si>
  <si>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</si>
  <si>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</si>
  <si>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</si>
  <si>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</si>
  <si>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</si>
  <si>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</si>
  <si>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</si>
  <si>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</si>
  <si>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</si>
  <si>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</si>
  <si>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</si>
  <si>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</si>
  <si>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</si>
  <si>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</si>
  <si>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</si>
  <si>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</si>
  <si>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</si>
  <si>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</si>
  <si>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</si>
  <si>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</si>
  <si>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</si>
  <si>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</si>
  <si>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</si>
  <si>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</si>
  <si>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</si>
  <si>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</si>
  <si>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</si>
  <si>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</si>
  <si>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</si>
  <si>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</si>
  <si>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</si>
  <si>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</si>
  <si>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</si>
  <si>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</si>
  <si>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</si>
  <si>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</si>
  <si>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</si>
  <si>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</si>
  <si>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</si>
  <si>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</si>
  <si>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</si>
  <si>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</si>
  <si>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</si>
  <si>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</si>
  <si>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</si>
  <si>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</si>
  <si>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</si>
  <si>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</si>
  <si>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</si>
  <si>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</si>
  <si>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</si>
  <si>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</si>
  <si>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</si>
  <si>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</si>
  <si>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</si>
  <si>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</si>
  <si>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</si>
  <si>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</si>
  <si>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</si>
  <si>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</si>
  <si>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</si>
  <si>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</si>
  <si>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</si>
  <si>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</si>
  <si>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</si>
  <si>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</si>
  <si>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</si>
  <si>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</si>
  <si>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</si>
  <si>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</si>
  <si>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</si>
  <si>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</si>
  <si>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</si>
  <si>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</si>
  <si>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</si>
  <si>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</si>
  <si>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</si>
  <si>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</si>
  <si>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</si>
  <si>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</si>
  <si>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</si>
  <si>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</si>
  <si>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</si>
  <si>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</si>
  <si>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</si>
  <si>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</si>
  <si>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</si>
  <si>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</si>
  <si>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</si>
  <si>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</si>
  <si>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</si>
  <si>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</si>
  <si>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</si>
  <si>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</si>
  <si>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</si>
  <si>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</si>
  <si>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</si>
  <si>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</si>
  <si>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</si>
  <si>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</si>
  <si>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</si>
  <si>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</si>
  <si>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</si>
  <si>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</si>
  <si>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</si>
  <si>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</si>
  <si>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</si>
  <si>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</si>
  <si>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</si>
  <si>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</si>
  <si>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</si>
  <si>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</si>
  <si>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</si>
  <si>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</si>
  <si>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</si>
  <si>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</si>
  <si>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</si>
  <si>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</si>
  <si>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</si>
  <si>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</si>
  <si>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</si>
  <si>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</si>
  <si>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</si>
  <si>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</si>
  <si>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</si>
  <si>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</si>
  <si>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</si>
  <si>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</si>
  <si>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</si>
  <si>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</si>
  <si>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</si>
  <si>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</si>
  <si>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</si>
  <si>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</si>
  <si>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</si>
  <si>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</si>
  <si>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</si>
  <si>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</si>
  <si>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</si>
  <si>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</si>
  <si>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</si>
  <si>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</si>
  <si>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</si>
  <si>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</si>
  <si>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</si>
  <si>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</si>
  <si>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</si>
  <si>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</si>
  <si>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</si>
  <si>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</si>
  <si>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</si>
  <si>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</si>
  <si>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</si>
  <si>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</si>
  <si>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</si>
  <si>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</si>
  <si>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</si>
  <si>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</si>
  <si>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</si>
  <si>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</si>
  <si>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</si>
  <si>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</si>
  <si>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</si>
  <si>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</si>
  <si>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</si>
  <si>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</si>
  <si>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</si>
  <si>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</si>
  <si>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</si>
  <si>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</si>
  <si>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</si>
  <si>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</si>
  <si>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</si>
  <si>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</si>
  <si>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</si>
  <si>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</si>
  <si>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</si>
  <si>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</si>
  <si>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</si>
  <si>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과장 평균</t>
  </si>
  <si>
    <t>대리 평균</t>
  </si>
  <si>
    <t>사원 평균</t>
  </si>
  <si>
    <t>전체 평균</t>
  </si>
  <si>
    <t>남 요약</t>
  </si>
  <si>
    <t>여 요약</t>
  </si>
  <si>
    <t>총합계</t>
  </si>
  <si>
    <t>성별</t>
    <phoneticPr fontId="1" type="noConversion"/>
  </si>
  <si>
    <t>남</t>
    <phoneticPr fontId="1" type="noConversion"/>
  </si>
  <si>
    <t>키</t>
    <phoneticPr fontId="1" type="noConversion"/>
  </si>
  <si>
    <t>공제율인상</t>
  </si>
  <si>
    <t>만든 사람 김윤희 날짜 2025-02-04
수정한 사람 김윤희 날짜 2025-02-04</t>
  </si>
  <si>
    <t>공제율인한</t>
  </si>
  <si>
    <t>거래처명</t>
  </si>
  <si>
    <t>대표자명</t>
  </si>
  <si>
    <t>업태명</t>
  </si>
  <si>
    <t>연락처</t>
  </si>
  <si>
    <t>Hanaro통신</t>
  </si>
  <si>
    <t>김광속</t>
  </si>
  <si>
    <t>정보서비스</t>
  </si>
  <si>
    <t>031-3524-9821</t>
  </si>
  <si>
    <t>경기 안산</t>
  </si>
  <si>
    <t>한국출판사</t>
  </si>
  <si>
    <t>도서인</t>
  </si>
  <si>
    <t>출판인쇄</t>
  </si>
  <si>
    <t>02-5588-9865</t>
  </si>
  <si>
    <t>서울 마포</t>
  </si>
  <si>
    <t>Totalbank</t>
  </si>
  <si>
    <t>왕대출</t>
  </si>
  <si>
    <t>금융</t>
  </si>
  <si>
    <t>031-6247-8547</t>
  </si>
  <si>
    <t>경기 수원</t>
  </si>
  <si>
    <t>Global유통시스템</t>
  </si>
  <si>
    <t>이태배</t>
  </si>
  <si>
    <t>유통업</t>
  </si>
  <si>
    <t>031-648-2551</t>
  </si>
  <si>
    <t>삼신회계사무소</t>
  </si>
  <si>
    <t>장부장</t>
  </si>
  <si>
    <t>회계</t>
  </si>
  <si>
    <t>02-3478-6547</t>
  </si>
  <si>
    <t>서울 용산</t>
  </si>
  <si>
    <t>로미Electronic</t>
  </si>
  <si>
    <t>전자성</t>
  </si>
  <si>
    <t>전자</t>
  </si>
  <si>
    <t>02-357-9814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</si>
</sst>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178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178" fontId="0" fillId="0" borderId="11" xfId="0" applyNumberFormat="1" applyBorder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77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0" fillId="0" borderId="15" xfId="0" applyBorder="1">
      <alignment vertical="center"/>
    </xf>
    <xf numFmtId="0" fontId="12" fillId="5" borderId="0" xfId="0" applyFont="1" applyFill="1" applyAlignment="1">
      <alignment horizontal="lef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BEC-4215-8B8D-4F1806793D7E}"/>
              </c:ext>
            </c:extLst>
          </c:dPt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BEC-4215-8B8D-4F1806793D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647700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9F47AE07-ABE0-E45B-3014-571CB4AABF36}"/>
            </a:ext>
          </a:extLst>
        </xdr:cNvPr>
        <xdr:cNvSpPr/>
      </xdr:nvSpPr>
      <xdr:spPr>
        <a:xfrm>
          <a:off x="3003550" y="2857500"/>
          <a:ext cx="8064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G15" sqref="G15"/>
    </sheetView>
  </sheetViews>
  <sheetFormatPr defaultRowHeight="17" x14ac:dyDescent="0.45"/>
  <cols>
    <col min="1" max="1" width="15.9140625" bestFit="1" customWidth="1"/>
    <col min="3" max="3" width="11" bestFit="1" customWidth="1"/>
    <col min="4" max="4" width="13.9140625" bestFit="1" customWidth="1"/>
    <col min="5" max="5" width="9.58203125" bestFit="1" customWidth="1"/>
  </cols>
  <sheetData>
    <row r="1" spans="1:5" x14ac:dyDescent="0.45">
      <c r="A1" t="s">
        <v>1</v>
      </c>
    </row>
    <row r="3" spans="1:5" x14ac:dyDescent="0.45">
      <c r="A3" s="10" t="s">
        <v>262</v>
      </c>
      <c r="B3" s="10" t="s">
        <v>263</v>
      </c>
      <c r="C3" s="10" t="s">
        <v>264</v>
      </c>
      <c r="D3" s="10" t="s">
        <v>265</v>
      </c>
      <c r="E3" s="10" t="s">
        <v>0</v>
      </c>
    </row>
    <row r="4" spans="1:5" x14ac:dyDescent="0.45">
      <c r="A4" s="10" t="s">
        <v>266</v>
      </c>
      <c r="B4" s="10" t="s">
        <v>267</v>
      </c>
      <c r="C4" s="10" t="s">
        <v>268</v>
      </c>
      <c r="D4" s="10" t="s">
        <v>269</v>
      </c>
      <c r="E4" s="10" t="s">
        <v>270</v>
      </c>
    </row>
    <row r="5" spans="1:5" x14ac:dyDescent="0.45">
      <c r="A5" s="10" t="s">
        <v>271</v>
      </c>
      <c r="B5" s="10" t="s">
        <v>272</v>
      </c>
      <c r="C5" s="10" t="s">
        <v>273</v>
      </c>
      <c r="D5" s="10" t="s">
        <v>274</v>
      </c>
      <c r="E5" s="10" t="s">
        <v>275</v>
      </c>
    </row>
    <row r="6" spans="1:5" x14ac:dyDescent="0.45">
      <c r="A6" s="10" t="s">
        <v>276</v>
      </c>
      <c r="B6" s="10" t="s">
        <v>277</v>
      </c>
      <c r="C6" s="10" t="s">
        <v>278</v>
      </c>
      <c r="D6" s="10" t="s">
        <v>279</v>
      </c>
      <c r="E6" s="10" t="s">
        <v>280</v>
      </c>
    </row>
    <row r="7" spans="1:5" x14ac:dyDescent="0.45">
      <c r="A7" s="10" t="s">
        <v>281</v>
      </c>
      <c r="B7" s="10" t="s">
        <v>282</v>
      </c>
      <c r="C7" s="10" t="s">
        <v>283</v>
      </c>
      <c r="D7" s="10" t="s">
        <v>284</v>
      </c>
      <c r="E7" s="10" t="s">
        <v>270</v>
      </c>
    </row>
    <row r="8" spans="1:5" x14ac:dyDescent="0.45">
      <c r="A8" s="10" t="s">
        <v>285</v>
      </c>
      <c r="B8" s="10" t="s">
        <v>286</v>
      </c>
      <c r="C8" s="10" t="s">
        <v>287</v>
      </c>
      <c r="D8" s="10" t="s">
        <v>288</v>
      </c>
      <c r="E8" s="10" t="s">
        <v>289</v>
      </c>
    </row>
    <row r="9" spans="1:5" x14ac:dyDescent="0.45">
      <c r="A9" s="10" t="s">
        <v>290</v>
      </c>
      <c r="B9" s="10" t="s">
        <v>291</v>
      </c>
      <c r="C9" s="10" t="s">
        <v>292</v>
      </c>
      <c r="D9" s="10" t="s">
        <v>293</v>
      </c>
      <c r="E9" s="10" t="s">
        <v>275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J11" sqref="J11"/>
    </sheetView>
  </sheetViews>
  <sheetFormatPr defaultRowHeight="17" x14ac:dyDescent="0.45"/>
  <cols>
    <col min="1" max="1" width="2.58203125" customWidth="1"/>
    <col min="2" max="2" width="11" bestFit="1" customWidth="1"/>
    <col min="5" max="5" width="12.58203125" bestFit="1" customWidth="1"/>
    <col min="7" max="7" width="10.75" bestFit="1" customWidth="1"/>
  </cols>
  <sheetData>
    <row r="1" spans="2:7" ht="23" x14ac:dyDescent="0.45">
      <c r="B1" s="35" t="s">
        <v>94</v>
      </c>
      <c r="C1" s="35"/>
      <c r="D1" s="35"/>
      <c r="E1" s="35"/>
      <c r="F1" s="35"/>
      <c r="G1" s="35"/>
    </row>
    <row r="2" spans="2:7" ht="17.5" thickBot="1" x14ac:dyDescent="0.5">
      <c r="F2" s="10" t="s">
        <v>212</v>
      </c>
      <c r="G2" s="15">
        <v>45422</v>
      </c>
    </row>
    <row r="3" spans="2:7" x14ac:dyDescent="0.45">
      <c r="B3" s="17" t="s">
        <v>75</v>
      </c>
      <c r="C3" s="18" t="s">
        <v>76</v>
      </c>
      <c r="D3" s="18" t="s">
        <v>77</v>
      </c>
      <c r="E3" s="18" t="s">
        <v>78</v>
      </c>
      <c r="F3" s="18" t="s">
        <v>79</v>
      </c>
      <c r="G3" s="19" t="s">
        <v>80</v>
      </c>
    </row>
    <row r="4" spans="2:7" x14ac:dyDescent="0.45">
      <c r="B4" s="42" t="s">
        <v>81</v>
      </c>
      <c r="C4" s="4" t="s">
        <v>95</v>
      </c>
      <c r="D4" s="4" t="s">
        <v>82</v>
      </c>
      <c r="E4" s="4" t="s">
        <v>83</v>
      </c>
      <c r="F4" s="16">
        <v>3</v>
      </c>
      <c r="G4" s="20">
        <v>200000</v>
      </c>
    </row>
    <row r="5" spans="2:7" x14ac:dyDescent="0.45">
      <c r="B5" s="42"/>
      <c r="C5" s="4" t="s">
        <v>101</v>
      </c>
      <c r="D5" s="4" t="s">
        <v>97</v>
      </c>
      <c r="E5" s="4" t="s">
        <v>102</v>
      </c>
      <c r="F5" s="16">
        <v>2</v>
      </c>
      <c r="G5" s="20">
        <v>170000</v>
      </c>
    </row>
    <row r="6" spans="2:7" x14ac:dyDescent="0.45">
      <c r="B6" s="42" t="s">
        <v>84</v>
      </c>
      <c r="C6" s="4" t="s">
        <v>95</v>
      </c>
      <c r="D6" s="4" t="s">
        <v>85</v>
      </c>
      <c r="E6" s="4" t="s">
        <v>86</v>
      </c>
      <c r="F6" s="16">
        <v>2</v>
      </c>
      <c r="G6" s="20">
        <v>100000</v>
      </c>
    </row>
    <row r="7" spans="2:7" x14ac:dyDescent="0.45">
      <c r="B7" s="42"/>
      <c r="C7" s="4" t="s">
        <v>101</v>
      </c>
      <c r="D7" s="4" t="s">
        <v>98</v>
      </c>
      <c r="E7" s="4" t="s">
        <v>103</v>
      </c>
      <c r="F7" s="16">
        <v>2</v>
      </c>
      <c r="G7" s="20">
        <v>120000</v>
      </c>
    </row>
    <row r="8" spans="2:7" x14ac:dyDescent="0.45">
      <c r="B8" s="42" t="s">
        <v>87</v>
      </c>
      <c r="C8" s="4" t="s">
        <v>95</v>
      </c>
      <c r="D8" s="4" t="s">
        <v>88</v>
      </c>
      <c r="E8" s="4" t="s">
        <v>104</v>
      </c>
      <c r="F8" s="16">
        <v>3</v>
      </c>
      <c r="G8" s="20">
        <v>240000</v>
      </c>
    </row>
    <row r="9" spans="2:7" x14ac:dyDescent="0.45">
      <c r="B9" s="42"/>
      <c r="C9" s="4" t="s">
        <v>101</v>
      </c>
      <c r="D9" s="4" t="s">
        <v>99</v>
      </c>
      <c r="E9" s="4" t="s">
        <v>105</v>
      </c>
      <c r="F9" s="16">
        <v>2</v>
      </c>
      <c r="G9" s="20">
        <v>200000</v>
      </c>
    </row>
    <row r="10" spans="2:7" x14ac:dyDescent="0.45">
      <c r="B10" s="42" t="s">
        <v>89</v>
      </c>
      <c r="C10" s="4" t="s">
        <v>95</v>
      </c>
      <c r="D10" s="4" t="s">
        <v>90</v>
      </c>
      <c r="E10" s="4" t="s">
        <v>86</v>
      </c>
      <c r="F10" s="16">
        <v>2</v>
      </c>
      <c r="G10" s="20">
        <v>120000</v>
      </c>
    </row>
    <row r="11" spans="2:7" x14ac:dyDescent="0.45">
      <c r="B11" s="42"/>
      <c r="C11" s="4" t="s">
        <v>101</v>
      </c>
      <c r="D11" s="4" t="s">
        <v>100</v>
      </c>
      <c r="E11" s="4" t="s">
        <v>103</v>
      </c>
      <c r="F11" s="16">
        <v>2</v>
      </c>
      <c r="G11" s="20">
        <v>150000</v>
      </c>
    </row>
    <row r="12" spans="2:7" x14ac:dyDescent="0.45">
      <c r="B12" s="42" t="s">
        <v>91</v>
      </c>
      <c r="C12" s="4" t="s">
        <v>95</v>
      </c>
      <c r="D12" s="4" t="s">
        <v>92</v>
      </c>
      <c r="E12" s="4" t="s">
        <v>93</v>
      </c>
      <c r="F12" s="16">
        <v>3</v>
      </c>
      <c r="G12" s="20">
        <v>160000</v>
      </c>
    </row>
    <row r="13" spans="2:7" ht="17.5" thickBot="1" x14ac:dyDescent="0.5">
      <c r="B13" s="43"/>
      <c r="C13" s="21" t="s">
        <v>101</v>
      </c>
      <c r="D13" s="21" t="s">
        <v>96</v>
      </c>
      <c r="E13" s="21" t="s">
        <v>103</v>
      </c>
      <c r="F13" s="22">
        <v>2</v>
      </c>
      <c r="G13" s="23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0"/>
  <sheetViews>
    <sheetView tabSelected="1" topLeftCell="A14" workbookViewId="0">
      <selection activeCell="H24" sqref="H24"/>
    </sheetView>
  </sheetViews>
  <sheetFormatPr defaultRowHeight="17" x14ac:dyDescent="0.45"/>
  <sheetData>
    <row r="1" spans="1:8" ht="21" x14ac:dyDescent="0.45">
      <c r="A1" s="44" t="s">
        <v>106</v>
      </c>
      <c r="B1" s="44"/>
      <c r="C1" s="44"/>
      <c r="D1" s="44"/>
      <c r="E1" s="44"/>
      <c r="F1" s="44"/>
      <c r="G1" s="44"/>
      <c r="H1" s="44"/>
    </row>
    <row r="3" spans="1:8" x14ac:dyDescent="0.45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5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5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5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5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5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5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5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5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5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5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45">
      <c r="A16" s="10" t="s">
        <v>256</v>
      </c>
      <c r="B16" s="10" t="s">
        <v>258</v>
      </c>
    </row>
    <row r="17" spans="1:8" x14ac:dyDescent="0.45">
      <c r="A17" s="10" t="s">
        <v>257</v>
      </c>
      <c r="B17" t="b">
        <f>AVERAGE(C4:C13)&lt;=C4</f>
        <v>0</v>
      </c>
    </row>
    <row r="20" spans="1:8" x14ac:dyDescent="0.45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  <c r="F20" s="10"/>
      <c r="G20" s="10"/>
      <c r="H20" s="10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6" workbookViewId="0">
      <selection activeCell="E26" sqref="E26"/>
    </sheetView>
  </sheetViews>
  <sheetFormatPr defaultRowHeight="17" x14ac:dyDescent="0.45"/>
  <cols>
    <col min="1" max="1" width="8.6640625" customWidth="1"/>
    <col min="3" max="4" width="8.6640625" customWidth="1"/>
    <col min="5" max="5" width="10.83203125" bestFit="1" customWidth="1"/>
    <col min="10" max="10" width="18.75" bestFit="1" customWidth="1"/>
  </cols>
  <sheetData>
    <row r="1" spans="1:10" x14ac:dyDescent="0.45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5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5">
      <c r="A3" s="4">
        <v>4886</v>
      </c>
      <c r="B3" s="4" t="s">
        <v>218</v>
      </c>
      <c r="C3" s="5">
        <v>0.42152777777777778</v>
      </c>
      <c r="D3" s="13">
        <v>0.47500000000000003</v>
      </c>
      <c r="E3" s="4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5">
      <c r="A4" s="4">
        <v>7570</v>
      </c>
      <c r="B4" s="4" t="s">
        <v>219</v>
      </c>
      <c r="C4" s="5">
        <v>0.43958333333333338</v>
      </c>
      <c r="D4" s="13">
        <v>0.51944444444444449</v>
      </c>
      <c r="E4" s="4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45">
      <c r="A5" s="4">
        <v>5248</v>
      </c>
      <c r="B5" s="4" t="s">
        <v>220</v>
      </c>
      <c r="C5" s="5">
        <v>0.45694444444444443</v>
      </c>
      <c r="D5" s="13">
        <v>0.56666666666666665</v>
      </c>
      <c r="E5" s="4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5">
      <c r="A6" s="4">
        <v>6865</v>
      </c>
      <c r="B6" s="4" t="s">
        <v>221</v>
      </c>
      <c r="C6" s="5">
        <v>0.4680555555555555</v>
      </c>
      <c r="D6" s="13">
        <v>0.53611111111111109</v>
      </c>
      <c r="E6" s="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5">
      <c r="A7" s="4">
        <v>4940</v>
      </c>
      <c r="B7" s="4" t="s">
        <v>218</v>
      </c>
      <c r="C7" s="5">
        <v>0.47638888888888892</v>
      </c>
      <c r="D7" s="13">
        <v>0.58194444444444449</v>
      </c>
      <c r="E7" s="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5">
      <c r="A8" s="4">
        <v>7257</v>
      </c>
      <c r="B8" s="4" t="s">
        <v>221</v>
      </c>
      <c r="C8" s="5">
        <v>0.49513888888888885</v>
      </c>
      <c r="D8" s="13">
        <v>0.59791666666666665</v>
      </c>
      <c r="E8" s="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5">
      <c r="A9" s="4">
        <v>1122</v>
      </c>
      <c r="B9" s="4" t="s">
        <v>219</v>
      </c>
      <c r="C9" s="5">
        <v>0.50277777777777777</v>
      </c>
      <c r="D9" s="13">
        <v>0.58680555555555558</v>
      </c>
      <c r="E9" s="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5">
      <c r="A10" s="4">
        <v>5006</v>
      </c>
      <c r="B10" s="4" t="s">
        <v>219</v>
      </c>
      <c r="C10" s="5">
        <v>0.51458333333333328</v>
      </c>
      <c r="D10" s="13">
        <v>0.64374999999999993</v>
      </c>
      <c r="E10" s="4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5">
      <c r="A11" s="4">
        <v>2394</v>
      </c>
      <c r="B11" s="4" t="s">
        <v>220</v>
      </c>
      <c r="C11" s="5">
        <v>0.53402777777777777</v>
      </c>
      <c r="D11" s="13">
        <v>0.62708333333333333</v>
      </c>
      <c r="E11" s="4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5">
      <c r="A12" s="4">
        <v>8465</v>
      </c>
      <c r="B12" s="4" t="s">
        <v>218</v>
      </c>
      <c r="C12" s="5">
        <v>0.53680555555555554</v>
      </c>
      <c r="D12" s="13">
        <v>0.68472222222222223</v>
      </c>
      <c r="E12" s="4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5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5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45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IF(OR(C16&lt;=SMALL($C$16:$C$24,3),D16&lt;=SMALL($D$16:$D$24,3)),"진출","")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45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2">IF(OR(C17&lt;=SMALL($C$16:$C$24,3),D17&lt;=SMALL($D$16:$D$24,3)),"진출","")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3">UPPER(H17)&amp;"("&amp;PROPER(I17)&amp;")"</f>
        <v>FRACE(Paris)</v>
      </c>
    </row>
    <row r="18" spans="1:10" x14ac:dyDescent="0.45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2"/>
        <v/>
      </c>
      <c r="G18" s="4" t="s">
        <v>42</v>
      </c>
      <c r="H18" s="4" t="s">
        <v>43</v>
      </c>
      <c r="I18" s="4" t="s">
        <v>44</v>
      </c>
      <c r="J18" s="4" t="str">
        <f t="shared" si="3"/>
        <v>BRASIL(Brasilia)</v>
      </c>
    </row>
    <row r="19" spans="1:10" x14ac:dyDescent="0.45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2"/>
        <v>진출</v>
      </c>
      <c r="G19" s="4" t="s">
        <v>36</v>
      </c>
      <c r="H19" s="4" t="s">
        <v>45</v>
      </c>
      <c r="I19" s="4" t="s">
        <v>46</v>
      </c>
      <c r="J19" s="4" t="str">
        <f t="shared" si="3"/>
        <v>JAPAN(Tokyo)</v>
      </c>
    </row>
    <row r="20" spans="1:10" x14ac:dyDescent="0.45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2"/>
        <v/>
      </c>
      <c r="G20" s="4" t="s">
        <v>42</v>
      </c>
      <c r="H20" s="4" t="s">
        <v>47</v>
      </c>
      <c r="I20" s="4" t="s">
        <v>48</v>
      </c>
      <c r="J20" s="4" t="str">
        <f t="shared" si="3"/>
        <v>CANADA(Ottawa)</v>
      </c>
    </row>
    <row r="21" spans="1:10" x14ac:dyDescent="0.45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2"/>
        <v>진출</v>
      </c>
      <c r="G21" s="4" t="s">
        <v>49</v>
      </c>
      <c r="H21" s="4" t="s">
        <v>50</v>
      </c>
      <c r="I21" s="4" t="s">
        <v>51</v>
      </c>
      <c r="J21" s="4" t="str">
        <f t="shared" si="3"/>
        <v>MOROCCO(Rabat)</v>
      </c>
    </row>
    <row r="22" spans="1:10" x14ac:dyDescent="0.45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2"/>
        <v/>
      </c>
      <c r="G22" s="4" t="s">
        <v>36</v>
      </c>
      <c r="H22" s="4" t="s">
        <v>52</v>
      </c>
      <c r="I22" s="4" t="s">
        <v>53</v>
      </c>
      <c r="J22" s="4" t="str">
        <f t="shared" si="3"/>
        <v>CHINA(Beijing)</v>
      </c>
    </row>
    <row r="23" spans="1:10" x14ac:dyDescent="0.45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2"/>
        <v/>
      </c>
      <c r="G23" s="4" t="s">
        <v>39</v>
      </c>
      <c r="H23" s="4" t="s">
        <v>54</v>
      </c>
      <c r="I23" s="4" t="s">
        <v>55</v>
      </c>
      <c r="J23" s="4" t="str">
        <f t="shared" si="3"/>
        <v>SPAIN(Madrid)</v>
      </c>
    </row>
    <row r="24" spans="1:10" x14ac:dyDescent="0.45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2"/>
        <v>진출</v>
      </c>
      <c r="G24" s="4" t="s">
        <v>49</v>
      </c>
      <c r="H24" s="4" t="s">
        <v>56</v>
      </c>
      <c r="I24" s="4" t="s">
        <v>57</v>
      </c>
      <c r="J24" s="4" t="str">
        <f t="shared" si="3"/>
        <v>KENYA(Nairobi)</v>
      </c>
    </row>
    <row r="26" spans="1:10" x14ac:dyDescent="0.45">
      <c r="A26" s="2" t="s">
        <v>58</v>
      </c>
      <c r="B26" s="3" t="s">
        <v>59</v>
      </c>
    </row>
    <row r="27" spans="1:10" x14ac:dyDescent="0.45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5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C28*D28*IFERROR(HLOOKUP(B28,$B$39:$D$40,2,FALSE),0%)</f>
        <v>1995200</v>
      </c>
    </row>
    <row r="29" spans="1:10" x14ac:dyDescent="0.45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4">C29*D29*IFERROR(HLOOKUP(B29,$B$39:$D$40,2,FALSE),0%)</f>
        <v>1557000</v>
      </c>
    </row>
    <row r="30" spans="1:10" x14ac:dyDescent="0.45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4"/>
        <v>2144100</v>
      </c>
    </row>
    <row r="31" spans="1:10" x14ac:dyDescent="0.45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45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45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5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45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45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45">
      <c r="A38" t="s">
        <v>73</v>
      </c>
    </row>
    <row r="39" spans="1:5" x14ac:dyDescent="0.45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5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7DFCB-8E7F-4D27-98B1-4DA88E85A679}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10.414062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25" t="s">
        <v>242</v>
      </c>
      <c r="C2" s="26"/>
      <c r="D2" s="30"/>
      <c r="E2" s="30"/>
      <c r="F2" s="30"/>
    </row>
    <row r="3" spans="2:6" collapsed="1" x14ac:dyDescent="0.45">
      <c r="B3" s="24"/>
      <c r="C3" s="24"/>
      <c r="D3" s="31" t="s">
        <v>244</v>
      </c>
      <c r="E3" s="31" t="s">
        <v>259</v>
      </c>
      <c r="F3" s="31" t="s">
        <v>261</v>
      </c>
    </row>
    <row r="4" spans="2:6" ht="96" hidden="1" outlineLevel="1" x14ac:dyDescent="0.45">
      <c r="B4" s="39"/>
      <c r="C4" s="39"/>
      <c r="E4" s="41" t="s">
        <v>260</v>
      </c>
      <c r="F4" s="41" t="s">
        <v>260</v>
      </c>
    </row>
    <row r="5" spans="2:6" x14ac:dyDescent="0.45">
      <c r="B5" s="27" t="s">
        <v>243</v>
      </c>
      <c r="C5" s="28"/>
      <c r="D5" s="38"/>
      <c r="E5" s="38"/>
      <c r="F5" s="38"/>
    </row>
    <row r="6" spans="2:6" outlineLevel="1" x14ac:dyDescent="0.45">
      <c r="B6" s="39"/>
      <c r="C6" s="39" t="s">
        <v>151</v>
      </c>
      <c r="D6" s="36">
        <v>4.4999999999999998E-2</v>
      </c>
      <c r="E6" s="40">
        <v>0.05</v>
      </c>
      <c r="F6" s="40">
        <v>0.04</v>
      </c>
    </row>
    <row r="7" spans="2:6" outlineLevel="1" x14ac:dyDescent="0.45">
      <c r="B7" s="39"/>
      <c r="C7" s="39" t="s">
        <v>152</v>
      </c>
      <c r="D7" s="36">
        <v>0.03</v>
      </c>
      <c r="E7" s="40">
        <v>3.5000000000000003E-2</v>
      </c>
      <c r="F7" s="40">
        <v>2.5000000000000001E-2</v>
      </c>
    </row>
    <row r="8" spans="2:6" outlineLevel="1" x14ac:dyDescent="0.45">
      <c r="B8" s="39"/>
      <c r="C8" s="39" t="s">
        <v>153</v>
      </c>
      <c r="D8" s="36">
        <v>5.0000000000000001E-3</v>
      </c>
      <c r="E8" s="40">
        <v>8.0000000000000002E-3</v>
      </c>
      <c r="F8" s="40">
        <v>2E-3</v>
      </c>
    </row>
    <row r="9" spans="2:6" x14ac:dyDescent="0.45">
      <c r="B9" s="27" t="s">
        <v>245</v>
      </c>
      <c r="C9" s="28"/>
      <c r="D9" s="38"/>
      <c r="E9" s="38"/>
      <c r="F9" s="38"/>
    </row>
    <row r="10" spans="2:6" ht="17.5" outlineLevel="1" thickBot="1" x14ac:dyDescent="0.5">
      <c r="B10" s="29"/>
      <c r="C10" s="29" t="s">
        <v>154</v>
      </c>
      <c r="D10" s="37">
        <v>2741190</v>
      </c>
      <c r="E10" s="37">
        <v>2702190</v>
      </c>
      <c r="F10" s="37">
        <v>2780190</v>
      </c>
    </row>
    <row r="11" spans="2:6" x14ac:dyDescent="0.45">
      <c r="B11" t="s">
        <v>246</v>
      </c>
    </row>
    <row r="12" spans="2:6" x14ac:dyDescent="0.45">
      <c r="B12" t="s">
        <v>247</v>
      </c>
    </row>
    <row r="13" spans="2:6" x14ac:dyDescent="0.45">
      <c r="B13" t="s">
        <v>248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topLeftCell="A11" workbookViewId="0">
      <selection activeCell="C19" sqref="C19"/>
    </sheetView>
  </sheetViews>
  <sheetFormatPr defaultRowHeight="17" x14ac:dyDescent="0.45"/>
  <cols>
    <col min="1" max="1" width="3.58203125" customWidth="1"/>
    <col min="2" max="2" width="11" bestFit="1" customWidth="1"/>
    <col min="3" max="3" width="10.83203125" bestFit="1" customWidth="1"/>
    <col min="4" max="4" width="5.58203125" customWidth="1"/>
    <col min="5" max="5" width="11" bestFit="1" customWidth="1"/>
  </cols>
  <sheetData>
    <row r="1" spans="2:6" ht="21" x14ac:dyDescent="0.45">
      <c r="B1" s="44" t="s">
        <v>138</v>
      </c>
      <c r="C1" s="44"/>
    </row>
    <row r="3" spans="2:6" x14ac:dyDescent="0.45">
      <c r="B3" s="45" t="s">
        <v>139</v>
      </c>
      <c r="C3" s="46"/>
      <c r="E3" s="4" t="s">
        <v>155</v>
      </c>
      <c r="F3" s="11">
        <v>4.4999999999999998E-2</v>
      </c>
    </row>
    <row r="4" spans="2:6" x14ac:dyDescent="0.45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5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5">
      <c r="B6" s="4" t="s">
        <v>142</v>
      </c>
      <c r="C6" s="7">
        <v>300000</v>
      </c>
    </row>
    <row r="7" spans="2:6" x14ac:dyDescent="0.45">
      <c r="B7" s="4" t="s">
        <v>143</v>
      </c>
      <c r="C7" s="7">
        <v>500000</v>
      </c>
    </row>
    <row r="8" spans="2:6" x14ac:dyDescent="0.45">
      <c r="B8" s="4" t="s">
        <v>144</v>
      </c>
      <c r="C8" s="7">
        <v>200000</v>
      </c>
    </row>
    <row r="9" spans="2:6" x14ac:dyDescent="0.45">
      <c r="B9" s="4" t="s">
        <v>145</v>
      </c>
      <c r="C9" s="7">
        <v>200000</v>
      </c>
    </row>
    <row r="10" spans="2:6" x14ac:dyDescent="0.45">
      <c r="B10" s="4" t="s">
        <v>146</v>
      </c>
      <c r="C10" s="7">
        <v>50000</v>
      </c>
    </row>
    <row r="11" spans="2:6" x14ac:dyDescent="0.45">
      <c r="B11" s="6" t="s">
        <v>147</v>
      </c>
      <c r="C11" s="7">
        <f>SUM(C4:C10)</f>
        <v>3000000</v>
      </c>
    </row>
    <row r="12" spans="2:6" x14ac:dyDescent="0.45">
      <c r="B12" s="45" t="s">
        <v>148</v>
      </c>
      <c r="C12" s="46"/>
    </row>
    <row r="13" spans="2:6" x14ac:dyDescent="0.45">
      <c r="B13" s="4" t="s">
        <v>149</v>
      </c>
      <c r="C13" s="7">
        <v>17100</v>
      </c>
    </row>
    <row r="14" spans="2:6" x14ac:dyDescent="0.45">
      <c r="B14" s="4" t="s">
        <v>150</v>
      </c>
      <c r="C14" s="7">
        <v>1710</v>
      </c>
    </row>
    <row r="15" spans="2:6" x14ac:dyDescent="0.45">
      <c r="B15" s="4" t="s">
        <v>151</v>
      </c>
      <c r="C15" s="7">
        <f>C11*F3</f>
        <v>135000</v>
      </c>
    </row>
    <row r="16" spans="2:6" x14ac:dyDescent="0.45">
      <c r="B16" s="4" t="s">
        <v>152</v>
      </c>
      <c r="C16" s="7">
        <f>C11*F4</f>
        <v>90000</v>
      </c>
    </row>
    <row r="17" spans="2:3" x14ac:dyDescent="0.45">
      <c r="B17" s="4" t="s">
        <v>153</v>
      </c>
      <c r="C17" s="7">
        <f>C11*F5</f>
        <v>15000</v>
      </c>
    </row>
    <row r="18" spans="2:3" x14ac:dyDescent="0.45">
      <c r="B18" s="6" t="s">
        <v>147</v>
      </c>
      <c r="C18" s="7">
        <f>SUM(C13:C17)</f>
        <v>258810</v>
      </c>
    </row>
    <row r="19" spans="2:3" x14ac:dyDescent="0.45">
      <c r="B19" s="6" t="s">
        <v>154</v>
      </c>
      <c r="C19" s="7">
        <f>C11-C18</f>
        <v>2741190</v>
      </c>
    </row>
  </sheetData>
  <scenarios current="0" sqref="C19">
    <scenario name="공제율인상" locked="1" count="3" user="김윤희" comment="만든 사람 김윤희 날짜 2025-02-04_x000a_수정한 사람 김윤희 날짜 2025-02-04">
      <inputCells r="F3" val="0.05" numFmtId="177"/>
      <inputCells r="F4" val="0.035" numFmtId="177"/>
      <inputCells r="F5" val="0.008" numFmtId="177"/>
    </scenario>
    <scenario name="공제율인한" locked="1" count="3" user="김윤희" comment="만든 사람 김윤희 날짜 2025-02-04_x000a_수정한 사람 김윤희 날짜 2025-02-04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24" workbookViewId="0">
      <selection activeCell="A3" sqref="A3"/>
    </sheetView>
  </sheetViews>
  <sheetFormatPr defaultRowHeight="17" outlineLevelRow="3" x14ac:dyDescent="0.45"/>
  <sheetData>
    <row r="1" spans="1:7" ht="21" x14ac:dyDescent="0.45">
      <c r="A1" s="44" t="s">
        <v>158</v>
      </c>
      <c r="B1" s="44"/>
      <c r="C1" s="44"/>
      <c r="D1" s="44"/>
      <c r="E1" s="44"/>
      <c r="F1" s="44"/>
      <c r="G1" s="44"/>
    </row>
    <row r="3" spans="1:7" x14ac:dyDescent="0.45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45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45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45">
      <c r="A6" s="4"/>
      <c r="B6" s="4"/>
      <c r="C6" s="4"/>
      <c r="D6" s="32" t="s">
        <v>249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5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45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45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45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45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45">
      <c r="A12" s="4"/>
      <c r="B12" s="4"/>
      <c r="C12" s="4"/>
      <c r="D12" s="32" t="s">
        <v>250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5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45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45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45">
      <c r="A16" s="4"/>
      <c r="B16" s="4"/>
      <c r="C16" s="4"/>
      <c r="D16" s="32" t="s">
        <v>251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5">
      <c r="A17" s="4"/>
      <c r="B17" s="32" t="s">
        <v>253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5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45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45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45">
      <c r="A21" s="4"/>
      <c r="B21" s="4"/>
      <c r="C21" s="4"/>
      <c r="D21" s="32" t="s">
        <v>249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5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45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45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45">
      <c r="A25" s="4"/>
      <c r="B25" s="4"/>
      <c r="C25" s="4"/>
      <c r="D25" s="32" t="s">
        <v>250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5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45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45">
      <c r="A28" s="10"/>
      <c r="B28" s="10"/>
      <c r="C28" s="10"/>
      <c r="D28" s="33" t="s">
        <v>251</v>
      </c>
      <c r="E28" s="10">
        <f>SUBTOTAL(1,E26:E27)</f>
        <v>1.5</v>
      </c>
      <c r="F28" s="10">
        <f>SUBTOTAL(1,F26:F27)</f>
        <v>13.5</v>
      </c>
      <c r="G28" s="10">
        <f>SUBTOTAL(1,G26:G27)</f>
        <v>9</v>
      </c>
    </row>
    <row r="29" spans="1:7" outlineLevel="1" x14ac:dyDescent="0.45">
      <c r="A29" s="10"/>
      <c r="B29" s="33" t="s">
        <v>254</v>
      </c>
      <c r="C29" s="10"/>
      <c r="D29" s="10"/>
      <c r="E29" s="10">
        <f>SUBTOTAL(9,E18:E27)</f>
        <v>58</v>
      </c>
      <c r="F29" s="10">
        <f>SUBTOTAL(9,F18:F27)</f>
        <v>136</v>
      </c>
      <c r="G29" s="10">
        <f>SUBTOTAL(9,G18:G27)</f>
        <v>102</v>
      </c>
    </row>
    <row r="30" spans="1:7" x14ac:dyDescent="0.45">
      <c r="A30" s="10"/>
      <c r="B30" s="33"/>
      <c r="C30" s="10"/>
      <c r="D30" s="33" t="s">
        <v>252</v>
      </c>
      <c r="E30" s="10">
        <f>SUBTOTAL(1,E4:E27)</f>
        <v>6.8888888888888893</v>
      </c>
      <c r="F30" s="10">
        <f>SUBTOTAL(1,F4:F27)</f>
        <v>16.777777777777779</v>
      </c>
      <c r="G30" s="10">
        <f>SUBTOTAL(1,G4:G27)</f>
        <v>12.944444444444445</v>
      </c>
    </row>
    <row r="31" spans="1:7" x14ac:dyDescent="0.45">
      <c r="A31" s="10"/>
      <c r="B31" s="33" t="s">
        <v>255</v>
      </c>
      <c r="C31" s="10"/>
      <c r="D31" s="10"/>
      <c r="E31" s="10">
        <f>SUBTOTAL(9,E4:E27)</f>
        <v>124</v>
      </c>
      <c r="F31" s="10">
        <f>SUBTOTAL(9,F4:F27)</f>
        <v>302</v>
      </c>
      <c r="G31" s="10">
        <f>SUBTOTAL(9,G4:G27)</f>
        <v>233</v>
      </c>
    </row>
  </sheetData>
  <sortState xmlns:xlrd2="http://schemas.microsoft.com/office/spreadsheetml/2017/richdata2" ref="A4:G27">
    <sortCondition ref="B3:B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1" sqref="G1"/>
    </sheetView>
  </sheetViews>
  <sheetFormatPr defaultRowHeight="17" x14ac:dyDescent="0.45"/>
  <cols>
    <col min="2" max="2" width="8.6640625" customWidth="1"/>
    <col min="3" max="3" width="11.6640625" bestFit="1" customWidth="1"/>
    <col min="4" max="4" width="10.4140625" bestFit="1" customWidth="1"/>
    <col min="5" max="5" width="10.58203125" bestFit="1" customWidth="1"/>
    <col min="6" max="6" width="12.08203125" customWidth="1"/>
  </cols>
  <sheetData>
    <row r="1" spans="1:6" ht="21" x14ac:dyDescent="0.45">
      <c r="A1" s="44" t="s">
        <v>189</v>
      </c>
      <c r="B1" s="44"/>
      <c r="C1" s="44"/>
      <c r="D1" s="44"/>
      <c r="E1" s="44"/>
      <c r="F1" s="44"/>
    </row>
    <row r="3" spans="1:6" x14ac:dyDescent="0.45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5">
      <c r="A4" s="4" t="s">
        <v>194</v>
      </c>
      <c r="B4" s="7">
        <v>988</v>
      </c>
      <c r="C4" s="7">
        <v>9682000</v>
      </c>
      <c r="D4" s="34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5">
      <c r="A5" s="4" t="s">
        <v>195</v>
      </c>
      <c r="B5" s="7">
        <v>1275</v>
      </c>
      <c r="C5" s="7">
        <v>12495000</v>
      </c>
      <c r="D5" s="34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5">
      <c r="A6" s="4" t="s">
        <v>196</v>
      </c>
      <c r="B6" s="7">
        <v>413</v>
      </c>
      <c r="C6" s="7">
        <v>4047000</v>
      </c>
      <c r="D6" s="34">
        <v>0.12</v>
      </c>
      <c r="E6" s="7">
        <f t="shared" si="0"/>
        <v>485640</v>
      </c>
      <c r="F6" s="12">
        <f t="shared" si="1"/>
        <v>3561360</v>
      </c>
    </row>
    <row r="7" spans="1:6" x14ac:dyDescent="0.45">
      <c r="A7" s="4" t="s">
        <v>197</v>
      </c>
      <c r="B7" s="7">
        <v>1024</v>
      </c>
      <c r="C7" s="7">
        <v>10035000</v>
      </c>
      <c r="D7" s="34">
        <v>0.15</v>
      </c>
      <c r="E7" s="7">
        <f t="shared" si="0"/>
        <v>1505250</v>
      </c>
      <c r="F7" s="12">
        <f t="shared" si="1"/>
        <v>8529750</v>
      </c>
    </row>
    <row r="8" spans="1:6" x14ac:dyDescent="0.45">
      <c r="A8" s="4" t="s">
        <v>198</v>
      </c>
      <c r="B8" s="7">
        <v>867</v>
      </c>
      <c r="C8" s="7">
        <v>8497000</v>
      </c>
      <c r="D8" s="34">
        <v>0.16</v>
      </c>
      <c r="E8" s="7">
        <f t="shared" si="0"/>
        <v>1359520</v>
      </c>
      <c r="F8" s="12">
        <f t="shared" si="1"/>
        <v>7137480</v>
      </c>
    </row>
    <row r="9" spans="1:6" x14ac:dyDescent="0.45">
      <c r="A9" s="4" t="s">
        <v>199</v>
      </c>
      <c r="B9" s="7">
        <v>1101</v>
      </c>
      <c r="C9" s="7">
        <v>10790000</v>
      </c>
      <c r="D9" s="34">
        <v>0.15</v>
      </c>
      <c r="E9" s="7">
        <f t="shared" si="0"/>
        <v>1618500</v>
      </c>
      <c r="F9" s="12">
        <f t="shared" si="1"/>
        <v>9171500</v>
      </c>
    </row>
    <row r="10" spans="1:6" x14ac:dyDescent="0.45">
      <c r="A10" s="4" t="s">
        <v>200</v>
      </c>
      <c r="B10" s="7">
        <v>992</v>
      </c>
      <c r="C10" s="7">
        <v>9722000</v>
      </c>
      <c r="D10" s="34">
        <v>0.18</v>
      </c>
      <c r="E10" s="7">
        <f t="shared" si="0"/>
        <v>1749960</v>
      </c>
      <c r="F10" s="12">
        <f t="shared" si="1"/>
        <v>7972040</v>
      </c>
    </row>
    <row r="11" spans="1:6" x14ac:dyDescent="0.45">
      <c r="A11" s="4" t="s">
        <v>201</v>
      </c>
      <c r="B11" s="7">
        <v>786</v>
      </c>
      <c r="C11" s="7">
        <v>7703000</v>
      </c>
      <c r="D11" s="34">
        <v>0.16</v>
      </c>
      <c r="E11" s="7">
        <f t="shared" si="0"/>
        <v>1232480</v>
      </c>
      <c r="F11" s="12">
        <f t="shared" si="1"/>
        <v>6470520</v>
      </c>
    </row>
    <row r="12" spans="1:6" x14ac:dyDescent="0.45">
      <c r="A12" s="4" t="s">
        <v>202</v>
      </c>
      <c r="B12" s="7">
        <v>831</v>
      </c>
      <c r="C12" s="7">
        <v>8144000</v>
      </c>
      <c r="D12" s="34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1</xdr:col>
                    <xdr:colOff>647700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12" workbookViewId="0">
      <selection activeCell="K21" sqref="K21"/>
    </sheetView>
  </sheetViews>
  <sheetFormatPr defaultRowHeight="17" x14ac:dyDescent="0.45"/>
  <sheetData>
    <row r="1" spans="1:5" ht="21" x14ac:dyDescent="0.45">
      <c r="A1" s="44" t="s">
        <v>203</v>
      </c>
      <c r="B1" s="44"/>
      <c r="C1" s="44"/>
      <c r="D1" s="44"/>
      <c r="E1" s="44"/>
    </row>
    <row r="3" spans="1:5" x14ac:dyDescent="0.45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5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5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5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5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5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5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5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윤희 김</cp:lastModifiedBy>
  <dcterms:created xsi:type="dcterms:W3CDTF">2023-04-27T08:01:32Z</dcterms:created>
  <dcterms:modified xsi:type="dcterms:W3CDTF">2025-02-04T08:08:06Z</dcterms:modified>
</cp:coreProperties>
</file>