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u032\Downloads\2025_기출문제집_컴활2급실기_학습자료 (1)\02 최신기출유형\"/>
    </mc:Choice>
  </mc:AlternateContent>
  <xr:revisionPtr revIDLastSave="0" documentId="8_{B27D0396-A5C5-4F3A-9742-1061B7738924}" xr6:coauthVersionLast="47" xr6:coauthVersionMax="47" xr10:uidLastSave="{00000000-0000-0000-0000-000000000000}"/>
  <bookViews>
    <workbookView xWindow="-108" yWindow="-108" windowWidth="23256" windowHeight="12576" tabRatio="721" activeTab="6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1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10" l="1"/>
  <c r="C10" i="10"/>
  <c r="B10" i="10"/>
  <c r="E9" i="10"/>
  <c r="E8" i="10"/>
  <c r="E7" i="10"/>
  <c r="E6" i="10"/>
  <c r="E5" i="10"/>
  <c r="E4" i="10"/>
  <c r="E10" i="10" s="1"/>
  <c r="E4" i="7"/>
  <c r="E5" i="7"/>
  <c r="E6" i="7"/>
  <c r="E7" i="7"/>
  <c r="E8" i="7"/>
  <c r="E9" i="7"/>
  <c r="E10" i="7"/>
  <c r="E11" i="7"/>
  <c r="E12" i="7"/>
  <c r="C11" i="5"/>
  <c r="C15" i="5"/>
  <c r="C18" i="5" s="1"/>
  <c r="C19" i="5" s="1"/>
  <c r="C16" i="5"/>
  <c r="C17" i="5"/>
</calcChain>
</file>

<file path=xl/sharedStrings.xml><?xml version="1.0" encoding="utf-8"?>
<sst xmlns="http://schemas.openxmlformats.org/spreadsheetml/2006/main" count="366" uniqueCount="242">
  <si>
    <t>지역</t>
  </si>
  <si>
    <t>거래처 연락처 현황</t>
    <phoneticPr fontId="1" type="noConversion"/>
  </si>
  <si>
    <t>[표1]</t>
  </si>
  <si>
    <t>[표2]</t>
  </si>
  <si>
    <t>회원 관리 현황</t>
  </si>
  <si>
    <t>성명</t>
  </si>
  <si>
    <t>성별</t>
  </si>
  <si>
    <t>아이디</t>
  </si>
  <si>
    <t>메일주소</t>
  </si>
  <si>
    <t>최명호</t>
  </si>
  <si>
    <t>남</t>
  </si>
  <si>
    <t>hiji23@nate.com</t>
  </si>
  <si>
    <t>하진성</t>
  </si>
  <si>
    <t>now55@daum.net</t>
  </si>
  <si>
    <t>박건섭</t>
  </si>
  <si>
    <t>lsh457@naver.com</t>
  </si>
  <si>
    <t>노철민</t>
  </si>
  <si>
    <t>ten10@daum.net</t>
  </si>
  <si>
    <t>김인기</t>
  </si>
  <si>
    <t>evermk@nate.com</t>
  </si>
  <si>
    <t>홍은철</t>
  </si>
  <si>
    <t>m2m@daum.net</t>
  </si>
  <si>
    <t>성소진</t>
  </si>
  <si>
    <t>여</t>
  </si>
  <si>
    <t>last007@naver.com</t>
  </si>
  <si>
    <t>나유원</t>
  </si>
  <si>
    <t>gchoo@naver.com</t>
  </si>
  <si>
    <t>도지희</t>
  </si>
  <si>
    <t>alrud7@daum.net</t>
  </si>
  <si>
    <t>김예소</t>
  </si>
  <si>
    <t>kes20@nate.com</t>
  </si>
  <si>
    <t>[표4]</t>
  </si>
  <si>
    <t>세계여행 정보</t>
  </si>
  <si>
    <t>국가</t>
  </si>
  <si>
    <t>수도</t>
  </si>
  <si>
    <t>국가/수도</t>
  </si>
  <si>
    <t>아시아</t>
  </si>
  <si>
    <t>korea</t>
  </si>
  <si>
    <t>seoul</t>
  </si>
  <si>
    <t>유럽</t>
  </si>
  <si>
    <t>frace</t>
  </si>
  <si>
    <t>paris</t>
  </si>
  <si>
    <t>아메리카</t>
  </si>
  <si>
    <t>brasil</t>
  </si>
  <si>
    <t>brasilia</t>
  </si>
  <si>
    <t>japan</t>
  </si>
  <si>
    <t>tokyo</t>
  </si>
  <si>
    <t>canada</t>
  </si>
  <si>
    <t>ottawa</t>
  </si>
  <si>
    <t>아프리카</t>
  </si>
  <si>
    <t>morocco</t>
  </si>
  <si>
    <t>rabat</t>
  </si>
  <si>
    <t>china</t>
  </si>
  <si>
    <t>beijing</t>
  </si>
  <si>
    <t>spain</t>
  </si>
  <si>
    <t>madrid</t>
  </si>
  <si>
    <t>kenya</t>
  </si>
  <si>
    <t>nairobi</t>
  </si>
  <si>
    <t>[표5]</t>
  </si>
  <si>
    <t>제품 판매 현황</t>
  </si>
  <si>
    <t>대리점</t>
  </si>
  <si>
    <t>제품명</t>
  </si>
  <si>
    <t>판매가</t>
  </si>
  <si>
    <t>판매량</t>
  </si>
  <si>
    <t>할인액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</si>
  <si>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</si>
  <si>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</si>
  <si>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</si>
  <si>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</si>
  <si>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</si>
  <si>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</si>
  <si>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</si>
  <si>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</si>
  <si>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&lt;할인율표&gt;</t>
  </si>
  <si>
    <t>할인율</t>
  </si>
  <si>
    <t>과목</t>
  </si>
  <si>
    <t>수강요일</t>
  </si>
  <si>
    <t>강사명</t>
  </si>
  <si>
    <t>수강기간</t>
  </si>
  <si>
    <t>수강시간</t>
  </si>
  <si>
    <t>수강료</t>
  </si>
  <si>
    <t>정보처리</t>
  </si>
  <si>
    <t>서진화</t>
  </si>
  <si>
    <t>25일(75시간)</t>
  </si>
  <si>
    <t>워드</t>
  </si>
  <si>
    <t>남성미</t>
  </si>
  <si>
    <t>20일(40시간)</t>
  </si>
  <si>
    <t>컴활1급</t>
  </si>
  <si>
    <t>한종영</t>
  </si>
  <si>
    <t>컴활2급</t>
  </si>
  <si>
    <t>조여진</t>
  </si>
  <si>
    <t>사무자동화</t>
  </si>
  <si>
    <t>임진구</t>
  </si>
  <si>
    <t>20일(60시간)</t>
  </si>
  <si>
    <t>컴퓨터 학원 수강등록 현황</t>
    <phoneticPr fontId="1" type="noConversion"/>
  </si>
  <si>
    <t>월,수,금</t>
  </si>
  <si>
    <t>김한순</t>
    <phoneticPr fontId="1" type="noConversion"/>
  </si>
  <si>
    <t>유성진</t>
    <phoneticPr fontId="1" type="noConversion"/>
  </si>
  <si>
    <t>이하늘</t>
    <phoneticPr fontId="1" type="noConversion"/>
  </si>
  <si>
    <t>최서아</t>
    <phoneticPr fontId="1" type="noConversion"/>
  </si>
  <si>
    <t>황신혜</t>
    <phoneticPr fontId="1" type="noConversion"/>
  </si>
  <si>
    <t>화, 목</t>
    <phoneticPr fontId="1" type="noConversion"/>
  </si>
  <si>
    <t>30일(60시간)</t>
    <phoneticPr fontId="1" type="noConversion"/>
  </si>
  <si>
    <t>25일(50시간)</t>
    <phoneticPr fontId="1" type="noConversion"/>
  </si>
  <si>
    <t>30일(90시간)</t>
    <phoneticPr fontId="1" type="noConversion"/>
  </si>
  <si>
    <t>40일(80시간)</t>
    <phoneticPr fontId="1" type="noConversion"/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</si>
  <si>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</si>
  <si>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</si>
  <si>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</si>
  <si>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</si>
  <si>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</si>
  <si>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</si>
  <si>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</si>
  <si>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</si>
  <si>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</si>
  <si>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</si>
  <si>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</si>
  <si>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</si>
  <si>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</si>
  <si>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</si>
  <si>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</si>
  <si>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</si>
  <si>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</si>
  <si>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</si>
  <si>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</si>
  <si>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</si>
  <si>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</si>
  <si>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</si>
  <si>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</si>
  <si>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</si>
  <si>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</si>
  <si>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</si>
  <si>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</si>
  <si>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</si>
  <si>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</si>
  <si>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</si>
  <si>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</si>
  <si>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</si>
  <si>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4월 급여명세서</t>
    <phoneticPr fontId="1" type="noConversion"/>
  </si>
  <si>
    <t>지급액</t>
  </si>
  <si>
    <t>기본급</t>
  </si>
  <si>
    <t>야간수당</t>
  </si>
  <si>
    <t>휴일수당</t>
  </si>
  <si>
    <t>상여금</t>
  </si>
  <si>
    <t>교통비</t>
  </si>
  <si>
    <t>식비</t>
  </si>
  <si>
    <t>통신비</t>
  </si>
  <si>
    <t>소계</t>
  </si>
  <si>
    <t>공제내역</t>
  </si>
  <si>
    <t>소득세</t>
  </si>
  <si>
    <t>지방소득세</t>
  </si>
  <si>
    <t>국민연금</t>
  </si>
  <si>
    <t>건강보험</t>
  </si>
  <si>
    <t>고용보험</t>
  </si>
  <si>
    <t>차감지급액</t>
  </si>
  <si>
    <t>국민연금율</t>
  </si>
  <si>
    <t>건강보험율</t>
  </si>
  <si>
    <t>고용보험율</t>
  </si>
  <si>
    <t>사원별 휴가 사용 현황</t>
    <phoneticPr fontId="1" type="noConversion"/>
  </si>
  <si>
    <t>사원명</t>
  </si>
  <si>
    <t>부서명</t>
  </si>
  <si>
    <t>직위</t>
  </si>
  <si>
    <t>근무년수</t>
  </si>
  <si>
    <t>휴가일수</t>
  </si>
  <si>
    <t>사용일수</t>
  </si>
  <si>
    <t>강영준</t>
  </si>
  <si>
    <t>영업부</t>
  </si>
  <si>
    <t>대리</t>
  </si>
  <si>
    <t>고인송</t>
  </si>
  <si>
    <t>생산부</t>
  </si>
  <si>
    <t>과장</t>
  </si>
  <si>
    <t>김영택</t>
  </si>
  <si>
    <t>홍보부</t>
  </si>
  <si>
    <t>사원</t>
  </si>
  <si>
    <t>김은소</t>
  </si>
  <si>
    <t>김은주</t>
  </si>
  <si>
    <t>김지향</t>
  </si>
  <si>
    <t>박광희</t>
  </si>
  <si>
    <t>박승우</t>
  </si>
  <si>
    <t>박신영</t>
  </si>
  <si>
    <t>성우영</t>
  </si>
  <si>
    <t>안지희</t>
  </si>
  <si>
    <t>유진녀</t>
  </si>
  <si>
    <t>이동우</t>
  </si>
  <si>
    <t>이수협</t>
  </si>
  <si>
    <t>정은경</t>
  </si>
  <si>
    <t>조정수</t>
  </si>
  <si>
    <t>최종현</t>
  </si>
  <si>
    <t>한민성</t>
  </si>
  <si>
    <t>서점별 매출 현황</t>
    <phoneticPr fontId="1" type="noConversion"/>
  </si>
  <si>
    <t>서점명</t>
  </si>
  <si>
    <t>판매액</t>
  </si>
  <si>
    <t>평균할인율</t>
  </si>
  <si>
    <t>판매이익</t>
  </si>
  <si>
    <t>대한서점</t>
  </si>
  <si>
    <t>상공서점</t>
  </si>
  <si>
    <t>한강문고</t>
  </si>
  <si>
    <t>서울문고</t>
  </si>
  <si>
    <t>대주서점</t>
  </si>
  <si>
    <t>부영문고</t>
  </si>
  <si>
    <t>인하문고</t>
  </si>
  <si>
    <t>유명서점</t>
  </si>
  <si>
    <t>보아문고</t>
  </si>
  <si>
    <t>전국체전 메달 획득 현황</t>
    <phoneticPr fontId="1" type="noConversion"/>
  </si>
  <si>
    <t>금</t>
  </si>
  <si>
    <t>은</t>
  </si>
  <si>
    <t>동</t>
  </si>
  <si>
    <t>강원도</t>
  </si>
  <si>
    <t>광주</t>
  </si>
  <si>
    <t>대전</t>
  </si>
  <si>
    <t>부산</t>
  </si>
  <si>
    <t>서울</t>
  </si>
  <si>
    <t>마감일 :</t>
    <phoneticPr fontId="1" type="noConversion"/>
  </si>
  <si>
    <t>상공주차장 이용현황</t>
    <phoneticPr fontId="1" type="noConversion"/>
  </si>
  <si>
    <t>차량번호</t>
    <phoneticPr fontId="1" type="noConversion"/>
  </si>
  <si>
    <t>입차시간</t>
    <phoneticPr fontId="1" type="noConversion"/>
  </si>
  <si>
    <t>출차시간</t>
    <phoneticPr fontId="1" type="noConversion"/>
  </si>
  <si>
    <t>구역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</si>
  <si>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</si>
  <si>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</si>
  <si>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</si>
  <si>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B</t>
    <phoneticPr fontId="1" type="noConversion"/>
  </si>
  <si>
    <t>주차시간</t>
    <phoneticPr fontId="1" type="noConversion"/>
  </si>
  <si>
    <t>합계</t>
    <phoneticPr fontId="1" type="noConversion"/>
  </si>
  <si>
    <t>경기도</t>
    <phoneticPr fontId="1" type="noConversion"/>
  </si>
  <si>
    <t>평균</t>
    <phoneticPr fontId="1" type="noConversion"/>
  </si>
  <si>
    <t>[표3]</t>
    <phoneticPr fontId="1" type="noConversion"/>
  </si>
  <si>
    <t>스켈레톤 예선</t>
    <phoneticPr fontId="1" type="noConversion"/>
  </si>
  <si>
    <t>선수번호</t>
    <phoneticPr fontId="1" type="noConversion"/>
  </si>
  <si>
    <t>국가</t>
    <phoneticPr fontId="1" type="noConversion"/>
  </si>
  <si>
    <t>1차</t>
    <phoneticPr fontId="1" type="noConversion"/>
  </si>
  <si>
    <t>2차</t>
    <phoneticPr fontId="1" type="noConversion"/>
  </si>
  <si>
    <t>본선진출</t>
    <phoneticPr fontId="1" type="noConversion"/>
  </si>
  <si>
    <t>캐나다</t>
    <phoneticPr fontId="1" type="noConversion"/>
  </si>
  <si>
    <t>대한민국</t>
    <phoneticPr fontId="1" type="noConversion"/>
  </si>
  <si>
    <t>미국</t>
    <phoneticPr fontId="1" type="noConversion"/>
  </si>
  <si>
    <t>영국</t>
    <phoneticPr fontId="1" type="noConversion"/>
  </si>
  <si>
    <t>독일</t>
    <phoneticPr fontId="1" type="noConversion"/>
  </si>
  <si>
    <t>뉴질랜드</t>
    <phoneticPr fontId="1" type="noConversion"/>
  </si>
  <si>
    <t>스페인</t>
    <phoneticPr fontId="1" type="noConversion"/>
  </si>
  <si>
    <t>일본</t>
    <phoneticPr fontId="1" type="noConversion"/>
  </si>
  <si>
    <t>러시아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</si>
</sst>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%"/>
    <numFmt numFmtId="178" formatCode="mm&quot;월&quot;\ dd&quot;일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8" fontId="0" fillId="0" borderId="0" xfId="0" applyNumberFormat="1">
      <alignment vertical="center"/>
    </xf>
    <xf numFmtId="2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금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차트작업!$A$4:$A$10</c:f>
              <c:strCache>
                <c:ptCount val="7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  <c:pt idx="6">
                  <c:v>평균</c:v>
                </c:pt>
              </c:strCache>
            </c:strRef>
          </c:cat>
          <c:val>
            <c:numRef>
              <c:f>차트작업!$B$4:$B$10</c:f>
              <c:numCache>
                <c:formatCode>General</c:formatCode>
                <c:ptCount val="7"/>
                <c:pt idx="0">
                  <c:v>22</c:v>
                </c:pt>
                <c:pt idx="1">
                  <c:v>27</c:v>
                </c:pt>
                <c:pt idx="2">
                  <c:v>12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  <c:pt idx="6">
                  <c:v>14.5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CF-479F-BBF7-C73E8008FEE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은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차트작업!$A$4:$A$10</c:f>
              <c:strCache>
                <c:ptCount val="7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  <c:pt idx="6">
                  <c:v>평균</c:v>
                </c:pt>
              </c:strCache>
            </c:strRef>
          </c:cat>
          <c:val>
            <c:numRef>
              <c:f>차트작업!$C$4:$C$10</c:f>
              <c:numCache>
                <c:formatCode>General</c:formatCode>
                <c:ptCount val="7"/>
                <c:pt idx="0">
                  <c:v>25</c:v>
                </c:pt>
                <c:pt idx="1">
                  <c:v>9</c:v>
                </c:pt>
                <c:pt idx="2">
                  <c:v>14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  <c:pt idx="6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CF-479F-BBF7-C73E8008FEE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동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차트작업!$A$4:$A$10</c:f>
              <c:strCache>
                <c:ptCount val="7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  <c:pt idx="6">
                  <c:v>평균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9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  <c:pt idx="6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1CF-479F-BBF7-C73E8008FEE5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합계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차트작업!$A$4:$A$10</c:f>
              <c:strCache>
                <c:ptCount val="7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  <c:pt idx="6">
                  <c:v>평균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56</c:v>
                </c:pt>
                <c:pt idx="1">
                  <c:v>48</c:v>
                </c:pt>
                <c:pt idx="2">
                  <c:v>34</c:v>
                </c:pt>
                <c:pt idx="3">
                  <c:v>39</c:v>
                </c:pt>
                <c:pt idx="4">
                  <c:v>19</c:v>
                </c:pt>
                <c:pt idx="5">
                  <c:v>23</c:v>
                </c:pt>
                <c:pt idx="6">
                  <c:v>36.5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1CF-479F-BBF7-C73E8008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8874416"/>
        <c:axId val="408871536"/>
      </c:lineChart>
      <c:catAx>
        <c:axId val="40887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1536"/>
        <c:crosses val="autoZero"/>
        <c:auto val="1"/>
        <c:lblAlgn val="ctr"/>
        <c:lblOffset val="100"/>
        <c:noMultiLvlLbl val="0"/>
      </c:catAx>
      <c:valAx>
        <c:axId val="408871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4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백분율" textlink="">
      <xdr:nvSpPr>
        <xdr:cNvPr id="2" name="사각형: 빗면 1">
          <a:extLst>
            <a:ext uri="{FF2B5EF4-FFF2-40B4-BE49-F238E27FC236}">
              <a16:creationId xmlns:a16="http://schemas.microsoft.com/office/drawing/2014/main" id="{975A90DA-1FDD-1D0A-9C28-0F49EF340F0A}"/>
            </a:ext>
          </a:extLst>
        </xdr:cNvPr>
        <xdr:cNvSpPr/>
      </xdr:nvSpPr>
      <xdr:spPr>
        <a:xfrm>
          <a:off x="3017520" y="2918460"/>
          <a:ext cx="8077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백분율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164224F-6C97-446C-9655-1F556866C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700D-9FC9-48F5-AA73-532438698437}">
  <dimension ref="A1:E9"/>
  <sheetViews>
    <sheetView workbookViewId="0"/>
  </sheetViews>
  <sheetFormatPr defaultRowHeight="17.399999999999999" x14ac:dyDescent="0.4"/>
  <cols>
    <col min="1" max="1" width="15.8984375" bestFit="1" customWidth="1"/>
    <col min="3" max="3" width="11" bestFit="1" customWidth="1"/>
    <col min="4" max="4" width="13.8984375" bestFit="1" customWidth="1"/>
    <col min="5" max="5" width="9.59765625" bestFit="1" customWidth="1"/>
  </cols>
  <sheetData>
    <row r="1" spans="1:5" x14ac:dyDescent="0.4">
      <c r="A1" t="s">
        <v>1</v>
      </c>
    </row>
    <row r="3" spans="1:5" x14ac:dyDescent="0.4">
      <c r="A3" s="10"/>
      <c r="B3" s="10"/>
      <c r="C3" s="10"/>
      <c r="D3" s="10"/>
      <c r="E3" s="10"/>
    </row>
    <row r="4" spans="1:5" x14ac:dyDescent="0.4">
      <c r="A4" s="10"/>
      <c r="B4" s="10"/>
      <c r="C4" s="10"/>
      <c r="D4" s="10"/>
      <c r="E4" s="10"/>
    </row>
    <row r="5" spans="1:5" x14ac:dyDescent="0.4">
      <c r="A5" s="10"/>
      <c r="B5" s="10"/>
      <c r="C5" s="10"/>
      <c r="D5" s="10"/>
      <c r="E5" s="10"/>
    </row>
    <row r="6" spans="1:5" x14ac:dyDescent="0.4">
      <c r="A6" s="10"/>
      <c r="B6" s="10"/>
      <c r="C6" s="10"/>
      <c r="D6" s="10"/>
      <c r="E6" s="10"/>
    </row>
    <row r="7" spans="1:5" x14ac:dyDescent="0.4">
      <c r="A7" s="10"/>
      <c r="B7" s="10"/>
      <c r="C7" s="10"/>
      <c r="D7" s="10"/>
      <c r="E7" s="10"/>
    </row>
    <row r="8" spans="1:5" x14ac:dyDescent="0.4">
      <c r="A8" s="10"/>
      <c r="B8" s="10"/>
      <c r="C8" s="10"/>
      <c r="D8" s="10"/>
      <c r="E8" s="10"/>
    </row>
    <row r="9" spans="1:5" x14ac:dyDescent="0.4">
      <c r="A9" s="10"/>
      <c r="B9" s="10"/>
      <c r="C9" s="10"/>
      <c r="D9" s="10"/>
      <c r="E9" s="10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workbookViewId="0"/>
  </sheetViews>
  <sheetFormatPr defaultRowHeight="17.399999999999999" x14ac:dyDescent="0.4"/>
  <cols>
    <col min="1" max="1" width="2.59765625" customWidth="1"/>
    <col min="2" max="2" width="11" bestFit="1" customWidth="1"/>
    <col min="5" max="5" width="12.59765625" bestFit="1" customWidth="1"/>
    <col min="7" max="7" width="9.5" bestFit="1" customWidth="1"/>
  </cols>
  <sheetData>
    <row r="1" spans="2:7" x14ac:dyDescent="0.4">
      <c r="B1" t="s">
        <v>94</v>
      </c>
    </row>
    <row r="2" spans="2:7" x14ac:dyDescent="0.4">
      <c r="F2" s="10" t="s">
        <v>212</v>
      </c>
      <c r="G2" s="13">
        <v>45422</v>
      </c>
    </row>
    <row r="3" spans="2:7" x14ac:dyDescent="0.4">
      <c r="B3" s="10" t="s">
        <v>75</v>
      </c>
      <c r="C3" s="10" t="s">
        <v>76</v>
      </c>
      <c r="D3" s="10" t="s">
        <v>77</v>
      </c>
      <c r="E3" s="10" t="s">
        <v>78</v>
      </c>
      <c r="F3" s="10" t="s">
        <v>79</v>
      </c>
      <c r="G3" s="10" t="s">
        <v>80</v>
      </c>
    </row>
    <row r="4" spans="2:7" x14ac:dyDescent="0.4">
      <c r="B4" t="s">
        <v>81</v>
      </c>
      <c r="C4" s="10" t="s">
        <v>95</v>
      </c>
      <c r="D4" s="10" t="s">
        <v>82</v>
      </c>
      <c r="E4" s="10" t="s">
        <v>83</v>
      </c>
      <c r="F4" s="10">
        <v>3</v>
      </c>
      <c r="G4">
        <v>200000</v>
      </c>
    </row>
    <row r="5" spans="2:7" x14ac:dyDescent="0.4">
      <c r="C5" s="10" t="s">
        <v>101</v>
      </c>
      <c r="D5" s="10" t="s">
        <v>97</v>
      </c>
      <c r="E5" s="10" t="s">
        <v>102</v>
      </c>
      <c r="F5" s="10">
        <v>2</v>
      </c>
      <c r="G5">
        <v>170000</v>
      </c>
    </row>
    <row r="6" spans="2:7" x14ac:dyDescent="0.4">
      <c r="B6" t="s">
        <v>84</v>
      </c>
      <c r="C6" s="10" t="s">
        <v>95</v>
      </c>
      <c r="D6" s="10" t="s">
        <v>85</v>
      </c>
      <c r="E6" s="10" t="s">
        <v>86</v>
      </c>
      <c r="F6" s="10">
        <v>2</v>
      </c>
      <c r="G6">
        <v>100000</v>
      </c>
    </row>
    <row r="7" spans="2:7" x14ac:dyDescent="0.4">
      <c r="C7" s="10" t="s">
        <v>101</v>
      </c>
      <c r="D7" s="10" t="s">
        <v>98</v>
      </c>
      <c r="E7" s="10" t="s">
        <v>103</v>
      </c>
      <c r="F7" s="10">
        <v>2</v>
      </c>
      <c r="G7">
        <v>120000</v>
      </c>
    </row>
    <row r="8" spans="2:7" x14ac:dyDescent="0.4">
      <c r="B8" t="s">
        <v>87</v>
      </c>
      <c r="C8" s="10" t="s">
        <v>95</v>
      </c>
      <c r="D8" s="10" t="s">
        <v>88</v>
      </c>
      <c r="E8" s="10" t="s">
        <v>104</v>
      </c>
      <c r="F8" s="10">
        <v>3</v>
      </c>
      <c r="G8">
        <v>240000</v>
      </c>
    </row>
    <row r="9" spans="2:7" x14ac:dyDescent="0.4">
      <c r="C9" s="10" t="s">
        <v>101</v>
      </c>
      <c r="D9" s="10" t="s">
        <v>99</v>
      </c>
      <c r="E9" s="10" t="s">
        <v>105</v>
      </c>
      <c r="F9" s="10">
        <v>2</v>
      </c>
      <c r="G9">
        <v>200000</v>
      </c>
    </row>
    <row r="10" spans="2:7" x14ac:dyDescent="0.4">
      <c r="B10" t="s">
        <v>89</v>
      </c>
      <c r="C10" s="10" t="s">
        <v>95</v>
      </c>
      <c r="D10" s="10" t="s">
        <v>90</v>
      </c>
      <c r="E10" s="10" t="s">
        <v>86</v>
      </c>
      <c r="F10" s="10">
        <v>2</v>
      </c>
      <c r="G10">
        <v>120000</v>
      </c>
    </row>
    <row r="11" spans="2:7" x14ac:dyDescent="0.4">
      <c r="C11" s="10" t="s">
        <v>101</v>
      </c>
      <c r="D11" s="10" t="s">
        <v>100</v>
      </c>
      <c r="E11" s="10" t="s">
        <v>103</v>
      </c>
      <c r="F11" s="10">
        <v>2</v>
      </c>
      <c r="G11">
        <v>150000</v>
      </c>
    </row>
    <row r="12" spans="2:7" x14ac:dyDescent="0.4">
      <c r="B12" t="s">
        <v>91</v>
      </c>
      <c r="C12" s="10" t="s">
        <v>95</v>
      </c>
      <c r="D12" s="10" t="s">
        <v>92</v>
      </c>
      <c r="E12" s="10" t="s">
        <v>93</v>
      </c>
      <c r="F12" s="10">
        <v>3</v>
      </c>
      <c r="G12">
        <v>160000</v>
      </c>
    </row>
    <row r="13" spans="2:7" x14ac:dyDescent="0.4">
      <c r="C13" s="10" t="s">
        <v>101</v>
      </c>
      <c r="D13" s="10" t="s">
        <v>96</v>
      </c>
      <c r="E13" s="10" t="s">
        <v>103</v>
      </c>
      <c r="F13" s="10">
        <v>2</v>
      </c>
      <c r="G13">
        <v>140000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20"/>
  <sheetViews>
    <sheetView workbookViewId="0">
      <selection sqref="A1:H1"/>
    </sheetView>
  </sheetViews>
  <sheetFormatPr defaultRowHeight="17.399999999999999" x14ac:dyDescent="0.4"/>
  <sheetData>
    <row r="1" spans="1:8" ht="21" x14ac:dyDescent="0.4">
      <c r="A1" s="16" t="s">
        <v>106</v>
      </c>
      <c r="B1" s="16"/>
      <c r="C1" s="16"/>
      <c r="D1" s="16"/>
      <c r="E1" s="16"/>
      <c r="F1" s="16"/>
      <c r="G1" s="16"/>
      <c r="H1" s="16"/>
    </row>
    <row r="3" spans="1:8" x14ac:dyDescent="0.4">
      <c r="A3" s="4" t="s">
        <v>5</v>
      </c>
      <c r="B3" s="4" t="s">
        <v>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  <c r="H3" s="4" t="s">
        <v>112</v>
      </c>
    </row>
    <row r="4" spans="1:8" x14ac:dyDescent="0.4">
      <c r="A4" s="4" t="s">
        <v>113</v>
      </c>
      <c r="B4" s="4" t="s">
        <v>23</v>
      </c>
      <c r="C4" s="4">
        <v>165</v>
      </c>
      <c r="D4" s="4">
        <v>50</v>
      </c>
      <c r="E4" s="4">
        <v>1.2</v>
      </c>
      <c r="F4" s="4" t="s">
        <v>114</v>
      </c>
      <c r="G4" s="4" t="s">
        <v>115</v>
      </c>
      <c r="H4" s="4" t="s">
        <v>116</v>
      </c>
    </row>
    <row r="5" spans="1:8" x14ac:dyDescent="0.4">
      <c r="A5" s="4" t="s">
        <v>117</v>
      </c>
      <c r="B5" s="4" t="s">
        <v>10</v>
      </c>
      <c r="C5" s="4">
        <v>177</v>
      </c>
      <c r="D5" s="4">
        <v>70</v>
      </c>
      <c r="E5" s="4">
        <v>0.4</v>
      </c>
      <c r="F5" s="4" t="s">
        <v>118</v>
      </c>
      <c r="G5" s="4" t="s">
        <v>115</v>
      </c>
      <c r="H5" s="4" t="s">
        <v>119</v>
      </c>
    </row>
    <row r="6" spans="1:8" x14ac:dyDescent="0.4">
      <c r="A6" s="4" t="s">
        <v>120</v>
      </c>
      <c r="B6" s="4" t="s">
        <v>23</v>
      </c>
      <c r="C6" s="4">
        <v>160</v>
      </c>
      <c r="D6" s="4">
        <v>51</v>
      </c>
      <c r="E6" s="4">
        <v>0.3</v>
      </c>
      <c r="F6" s="4" t="s">
        <v>121</v>
      </c>
      <c r="G6" s="4" t="s">
        <v>115</v>
      </c>
      <c r="H6" s="4" t="s">
        <v>122</v>
      </c>
    </row>
    <row r="7" spans="1:8" x14ac:dyDescent="0.4">
      <c r="A7" s="4" t="s">
        <v>123</v>
      </c>
      <c r="B7" s="4" t="s">
        <v>10</v>
      </c>
      <c r="C7" s="4">
        <v>185</v>
      </c>
      <c r="D7" s="4">
        <v>74</v>
      </c>
      <c r="E7" s="4">
        <v>1.5</v>
      </c>
      <c r="F7" s="4" t="s">
        <v>121</v>
      </c>
      <c r="G7" s="4" t="s">
        <v>115</v>
      </c>
      <c r="H7" s="4" t="s">
        <v>124</v>
      </c>
    </row>
    <row r="8" spans="1:8" x14ac:dyDescent="0.4">
      <c r="A8" s="4" t="s">
        <v>125</v>
      </c>
      <c r="B8" s="4" t="s">
        <v>23</v>
      </c>
      <c r="C8" s="4">
        <v>162</v>
      </c>
      <c r="D8" s="4">
        <v>49</v>
      </c>
      <c r="E8" s="4">
        <v>1.2</v>
      </c>
      <c r="F8" s="4" t="s">
        <v>114</v>
      </c>
      <c r="G8" s="4" t="s">
        <v>115</v>
      </c>
      <c r="H8" s="4" t="s">
        <v>126</v>
      </c>
    </row>
    <row r="9" spans="1:8" x14ac:dyDescent="0.4">
      <c r="A9" s="4" t="s">
        <v>127</v>
      </c>
      <c r="B9" s="4" t="s">
        <v>23</v>
      </c>
      <c r="C9" s="4">
        <v>168</v>
      </c>
      <c r="D9" s="4">
        <v>57</v>
      </c>
      <c r="E9" s="4">
        <v>0.7</v>
      </c>
      <c r="F9" s="4" t="s">
        <v>128</v>
      </c>
      <c r="G9" s="4" t="s">
        <v>115</v>
      </c>
      <c r="H9" s="4" t="s">
        <v>129</v>
      </c>
    </row>
    <row r="10" spans="1:8" x14ac:dyDescent="0.4">
      <c r="A10" s="4" t="s">
        <v>130</v>
      </c>
      <c r="B10" s="4" t="s">
        <v>10</v>
      </c>
      <c r="C10" s="4">
        <v>165</v>
      </c>
      <c r="D10" s="4">
        <v>69</v>
      </c>
      <c r="E10" s="4">
        <v>1.2</v>
      </c>
      <c r="F10" s="4" t="s">
        <v>114</v>
      </c>
      <c r="G10" s="4" t="s">
        <v>115</v>
      </c>
      <c r="H10" s="4" t="s">
        <v>131</v>
      </c>
    </row>
    <row r="11" spans="1:8" x14ac:dyDescent="0.4">
      <c r="A11" s="4" t="s">
        <v>132</v>
      </c>
      <c r="B11" s="4" t="s">
        <v>10</v>
      </c>
      <c r="C11" s="4">
        <v>175</v>
      </c>
      <c r="D11" s="4">
        <v>66</v>
      </c>
      <c r="E11" s="4">
        <v>0.1</v>
      </c>
      <c r="F11" s="4" t="s">
        <v>118</v>
      </c>
      <c r="G11" s="4" t="s">
        <v>115</v>
      </c>
      <c r="H11" s="4" t="s">
        <v>133</v>
      </c>
    </row>
    <row r="12" spans="1:8" x14ac:dyDescent="0.4">
      <c r="A12" s="4" t="s">
        <v>134</v>
      </c>
      <c r="B12" s="4" t="s">
        <v>23</v>
      </c>
      <c r="C12" s="4">
        <v>167</v>
      </c>
      <c r="D12" s="4">
        <v>60</v>
      </c>
      <c r="E12" s="4">
        <v>1.5</v>
      </c>
      <c r="F12" s="4" t="s">
        <v>128</v>
      </c>
      <c r="G12" s="4" t="s">
        <v>115</v>
      </c>
      <c r="H12" s="4" t="s">
        <v>135</v>
      </c>
    </row>
    <row r="13" spans="1:8" x14ac:dyDescent="0.4">
      <c r="A13" s="4" t="s">
        <v>136</v>
      </c>
      <c r="B13" s="4" t="s">
        <v>10</v>
      </c>
      <c r="C13" s="4">
        <v>183</v>
      </c>
      <c r="D13" s="4">
        <v>85</v>
      </c>
      <c r="E13" s="4">
        <v>0.4</v>
      </c>
      <c r="F13" s="4" t="s">
        <v>121</v>
      </c>
      <c r="G13" s="4" t="s">
        <v>115</v>
      </c>
      <c r="H13" s="4" t="s">
        <v>137</v>
      </c>
    </row>
    <row r="20" spans="1:8" x14ac:dyDescent="0.4">
      <c r="A20" s="10"/>
      <c r="B20" s="10"/>
      <c r="C20" s="10"/>
      <c r="D20" s="10"/>
      <c r="E20" s="10"/>
      <c r="F20" s="10"/>
      <c r="G20" s="10"/>
      <c r="H20" s="10"/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40"/>
  <sheetViews>
    <sheetView workbookViewId="0"/>
  </sheetViews>
  <sheetFormatPr defaultRowHeight="17.399999999999999" x14ac:dyDescent="0.4"/>
  <cols>
    <col min="1" max="1" width="8.69921875" customWidth="1"/>
    <col min="3" max="4" width="8.69921875" customWidth="1"/>
    <col min="5" max="5" width="10.796875" bestFit="1" customWidth="1"/>
    <col min="10" max="10" width="18.69921875" bestFit="1" customWidth="1"/>
  </cols>
  <sheetData>
    <row r="1" spans="1:10" x14ac:dyDescent="0.4">
      <c r="A1" s="1" t="s">
        <v>2</v>
      </c>
      <c r="B1" s="3" t="s">
        <v>213</v>
      </c>
      <c r="G1" s="2" t="s">
        <v>3</v>
      </c>
      <c r="H1" s="3" t="s">
        <v>4</v>
      </c>
    </row>
    <row r="2" spans="1:10" x14ac:dyDescent="0.4">
      <c r="A2" s="4" t="s">
        <v>214</v>
      </c>
      <c r="B2" s="4" t="s">
        <v>217</v>
      </c>
      <c r="C2" s="4" t="s">
        <v>215</v>
      </c>
      <c r="D2" s="4" t="s">
        <v>216</v>
      </c>
      <c r="E2" s="6" t="s">
        <v>222</v>
      </c>
      <c r="G2" s="4" t="s">
        <v>5</v>
      </c>
      <c r="H2" s="4" t="s">
        <v>6</v>
      </c>
      <c r="I2" s="6" t="s">
        <v>7</v>
      </c>
      <c r="J2" s="4" t="s">
        <v>8</v>
      </c>
    </row>
    <row r="3" spans="1:10" x14ac:dyDescent="0.4">
      <c r="A3" s="4">
        <v>4886</v>
      </c>
      <c r="B3" s="4" t="s">
        <v>218</v>
      </c>
      <c r="C3" s="5">
        <v>0.42152777777777778</v>
      </c>
      <c r="D3" s="14">
        <v>0.47500000000000003</v>
      </c>
      <c r="E3" s="4"/>
      <c r="G3" s="4" t="s">
        <v>9</v>
      </c>
      <c r="H3" s="4" t="s">
        <v>10</v>
      </c>
      <c r="I3" s="4"/>
      <c r="J3" s="4" t="s">
        <v>11</v>
      </c>
    </row>
    <row r="4" spans="1:10" x14ac:dyDescent="0.4">
      <c r="A4" s="4">
        <v>7570</v>
      </c>
      <c r="B4" s="4" t="s">
        <v>219</v>
      </c>
      <c r="C4" s="5">
        <v>0.43958333333333338</v>
      </c>
      <c r="D4" s="14">
        <v>0.51944444444444449</v>
      </c>
      <c r="E4" s="4"/>
      <c r="G4" s="4" t="s">
        <v>12</v>
      </c>
      <c r="H4" s="4" t="s">
        <v>10</v>
      </c>
      <c r="I4" s="4"/>
      <c r="J4" s="4" t="s">
        <v>13</v>
      </c>
    </row>
    <row r="5" spans="1:10" x14ac:dyDescent="0.4">
      <c r="A5" s="4">
        <v>5248</v>
      </c>
      <c r="B5" s="4" t="s">
        <v>220</v>
      </c>
      <c r="C5" s="5">
        <v>0.45694444444444443</v>
      </c>
      <c r="D5" s="14">
        <v>0.56666666666666665</v>
      </c>
      <c r="E5" s="4"/>
      <c r="G5" s="4" t="s">
        <v>14</v>
      </c>
      <c r="H5" s="4" t="s">
        <v>10</v>
      </c>
      <c r="I5" s="4"/>
      <c r="J5" s="4" t="s">
        <v>15</v>
      </c>
    </row>
    <row r="6" spans="1:10" x14ac:dyDescent="0.4">
      <c r="A6" s="4">
        <v>6865</v>
      </c>
      <c r="B6" s="4" t="s">
        <v>221</v>
      </c>
      <c r="C6" s="5">
        <v>0.4680555555555555</v>
      </c>
      <c r="D6" s="14">
        <v>0.53611111111111109</v>
      </c>
      <c r="E6" s="4"/>
      <c r="G6" s="4" t="s">
        <v>16</v>
      </c>
      <c r="H6" s="4" t="s">
        <v>10</v>
      </c>
      <c r="I6" s="4"/>
      <c r="J6" s="4" t="s">
        <v>17</v>
      </c>
    </row>
    <row r="7" spans="1:10" x14ac:dyDescent="0.4">
      <c r="A7" s="4">
        <v>4940</v>
      </c>
      <c r="B7" s="4" t="s">
        <v>218</v>
      </c>
      <c r="C7" s="5">
        <v>0.47638888888888892</v>
      </c>
      <c r="D7" s="14">
        <v>0.58194444444444449</v>
      </c>
      <c r="E7" s="4"/>
      <c r="G7" s="4" t="s">
        <v>18</v>
      </c>
      <c r="H7" s="4" t="s">
        <v>10</v>
      </c>
      <c r="I7" s="4"/>
      <c r="J7" s="4" t="s">
        <v>19</v>
      </c>
    </row>
    <row r="8" spans="1:10" x14ac:dyDescent="0.4">
      <c r="A8" s="4">
        <v>7257</v>
      </c>
      <c r="B8" s="4" t="s">
        <v>221</v>
      </c>
      <c r="C8" s="5">
        <v>0.49513888888888885</v>
      </c>
      <c r="D8" s="14">
        <v>0.59791666666666665</v>
      </c>
      <c r="E8" s="4"/>
      <c r="G8" s="4" t="s">
        <v>20</v>
      </c>
      <c r="H8" s="4" t="s">
        <v>10</v>
      </c>
      <c r="I8" s="4"/>
      <c r="J8" s="4" t="s">
        <v>21</v>
      </c>
    </row>
    <row r="9" spans="1:10" x14ac:dyDescent="0.4">
      <c r="A9" s="4">
        <v>1122</v>
      </c>
      <c r="B9" s="4" t="s">
        <v>219</v>
      </c>
      <c r="C9" s="5">
        <v>0.50277777777777777</v>
      </c>
      <c r="D9" s="14">
        <v>0.58680555555555558</v>
      </c>
      <c r="E9" s="4"/>
      <c r="G9" s="4" t="s">
        <v>22</v>
      </c>
      <c r="H9" s="4" t="s">
        <v>23</v>
      </c>
      <c r="I9" s="4"/>
      <c r="J9" s="4" t="s">
        <v>24</v>
      </c>
    </row>
    <row r="10" spans="1:10" x14ac:dyDescent="0.4">
      <c r="A10" s="4">
        <v>5006</v>
      </c>
      <c r="B10" s="4" t="s">
        <v>219</v>
      </c>
      <c r="C10" s="5">
        <v>0.51458333333333328</v>
      </c>
      <c r="D10" s="14">
        <v>0.64374999999999993</v>
      </c>
      <c r="E10" s="4"/>
      <c r="G10" s="4" t="s">
        <v>25</v>
      </c>
      <c r="H10" s="4" t="s">
        <v>23</v>
      </c>
      <c r="I10" s="4"/>
      <c r="J10" s="4" t="s">
        <v>26</v>
      </c>
    </row>
    <row r="11" spans="1:10" x14ac:dyDescent="0.4">
      <c r="A11" s="4">
        <v>2394</v>
      </c>
      <c r="B11" s="4" t="s">
        <v>220</v>
      </c>
      <c r="C11" s="5">
        <v>0.53402777777777777</v>
      </c>
      <c r="D11" s="14">
        <v>0.62708333333333333</v>
      </c>
      <c r="E11" s="4"/>
      <c r="G11" s="4" t="s">
        <v>27</v>
      </c>
      <c r="H11" s="4" t="s">
        <v>23</v>
      </c>
      <c r="I11" s="4"/>
      <c r="J11" s="4" t="s">
        <v>28</v>
      </c>
    </row>
    <row r="12" spans="1:10" x14ac:dyDescent="0.4">
      <c r="A12" s="4">
        <v>8465</v>
      </c>
      <c r="B12" s="4" t="s">
        <v>218</v>
      </c>
      <c r="C12" s="5">
        <v>0.53680555555555554</v>
      </c>
      <c r="D12" s="14">
        <v>0.68472222222222223</v>
      </c>
      <c r="E12" s="4"/>
      <c r="G12" s="4" t="s">
        <v>29</v>
      </c>
      <c r="H12" s="4" t="s">
        <v>23</v>
      </c>
      <c r="I12" s="4"/>
      <c r="J12" s="4" t="s">
        <v>30</v>
      </c>
    </row>
    <row r="14" spans="1:10" x14ac:dyDescent="0.4">
      <c r="A14" s="1" t="s">
        <v>226</v>
      </c>
      <c r="B14" s="3" t="s">
        <v>227</v>
      </c>
      <c r="G14" s="2" t="s">
        <v>31</v>
      </c>
      <c r="H14" s="3" t="s">
        <v>32</v>
      </c>
    </row>
    <row r="15" spans="1:10" x14ac:dyDescent="0.4">
      <c r="A15" s="4" t="s">
        <v>228</v>
      </c>
      <c r="B15" s="4" t="s">
        <v>229</v>
      </c>
      <c r="C15" s="4" t="s">
        <v>230</v>
      </c>
      <c r="D15" s="4" t="s">
        <v>231</v>
      </c>
      <c r="E15" s="6" t="s">
        <v>232</v>
      </c>
      <c r="G15" s="4" t="s">
        <v>0</v>
      </c>
      <c r="H15" s="4" t="s">
        <v>33</v>
      </c>
      <c r="I15" s="4" t="s">
        <v>34</v>
      </c>
      <c r="J15" s="6" t="s">
        <v>35</v>
      </c>
    </row>
    <row r="16" spans="1:10" x14ac:dyDescent="0.4">
      <c r="A16" s="4">
        <v>3624001</v>
      </c>
      <c r="B16" s="4" t="s">
        <v>233</v>
      </c>
      <c r="C16" s="4">
        <v>53.24</v>
      </c>
      <c r="D16" s="15">
        <v>52.96</v>
      </c>
      <c r="E16" s="4"/>
      <c r="G16" s="4" t="s">
        <v>36</v>
      </c>
      <c r="H16" s="4" t="s">
        <v>37</v>
      </c>
      <c r="I16" s="4" t="s">
        <v>38</v>
      </c>
      <c r="J16" s="4"/>
    </row>
    <row r="17" spans="1:10" x14ac:dyDescent="0.4">
      <c r="A17" s="4">
        <v>3624002</v>
      </c>
      <c r="B17" s="4" t="s">
        <v>234</v>
      </c>
      <c r="C17" s="4">
        <v>52.64</v>
      </c>
      <c r="D17" s="15">
        <v>52.32</v>
      </c>
      <c r="E17" s="4"/>
      <c r="G17" s="4" t="s">
        <v>39</v>
      </c>
      <c r="H17" s="4" t="s">
        <v>40</v>
      </c>
      <c r="I17" s="4" t="s">
        <v>41</v>
      </c>
      <c r="J17" s="4"/>
    </row>
    <row r="18" spans="1:10" x14ac:dyDescent="0.4">
      <c r="A18" s="4">
        <v>3624003</v>
      </c>
      <c r="B18" s="4" t="s">
        <v>235</v>
      </c>
      <c r="C18" s="4">
        <v>53.05</v>
      </c>
      <c r="D18" s="15">
        <v>52.91</v>
      </c>
      <c r="E18" s="4"/>
      <c r="G18" s="4" t="s">
        <v>42</v>
      </c>
      <c r="H18" s="4" t="s">
        <v>43</v>
      </c>
      <c r="I18" s="4" t="s">
        <v>44</v>
      </c>
      <c r="J18" s="4"/>
    </row>
    <row r="19" spans="1:10" x14ac:dyDescent="0.4">
      <c r="A19" s="4">
        <v>3624004</v>
      </c>
      <c r="B19" s="4" t="s">
        <v>236</v>
      </c>
      <c r="C19" s="4">
        <v>52.76</v>
      </c>
      <c r="D19" s="15">
        <v>52.57</v>
      </c>
      <c r="E19" s="4"/>
      <c r="G19" s="4" t="s">
        <v>36</v>
      </c>
      <c r="H19" s="4" t="s">
        <v>45</v>
      </c>
      <c r="I19" s="4" t="s">
        <v>46</v>
      </c>
      <c r="J19" s="4"/>
    </row>
    <row r="20" spans="1:10" x14ac:dyDescent="0.4">
      <c r="A20" s="4">
        <v>3624005</v>
      </c>
      <c r="B20" s="4" t="s">
        <v>237</v>
      </c>
      <c r="C20" s="4">
        <v>54.25</v>
      </c>
      <c r="D20" s="15">
        <v>53.65</v>
      </c>
      <c r="E20" s="4"/>
      <c r="G20" s="4" t="s">
        <v>42</v>
      </c>
      <c r="H20" s="4" t="s">
        <v>47</v>
      </c>
      <c r="I20" s="4" t="s">
        <v>48</v>
      </c>
      <c r="J20" s="4"/>
    </row>
    <row r="21" spans="1:10" x14ac:dyDescent="0.4">
      <c r="A21" s="4">
        <v>3624006</v>
      </c>
      <c r="B21" s="4" t="s">
        <v>238</v>
      </c>
      <c r="C21" s="4">
        <v>52.67</v>
      </c>
      <c r="D21" s="15">
        <v>52.83</v>
      </c>
      <c r="E21" s="4"/>
      <c r="G21" s="4" t="s">
        <v>49</v>
      </c>
      <c r="H21" s="4" t="s">
        <v>50</v>
      </c>
      <c r="I21" s="4" t="s">
        <v>51</v>
      </c>
      <c r="J21" s="4"/>
    </row>
    <row r="22" spans="1:10" x14ac:dyDescent="0.4">
      <c r="A22" s="4">
        <v>3624007</v>
      </c>
      <c r="B22" s="4" t="s">
        <v>239</v>
      </c>
      <c r="C22" s="4">
        <v>53.04</v>
      </c>
      <c r="D22" s="15">
        <v>53.21</v>
      </c>
      <c r="E22" s="4"/>
      <c r="G22" s="4" t="s">
        <v>36</v>
      </c>
      <c r="H22" s="4" t="s">
        <v>52</v>
      </c>
      <c r="I22" s="4" t="s">
        <v>53</v>
      </c>
      <c r="J22" s="4"/>
    </row>
    <row r="23" spans="1:10" x14ac:dyDescent="0.4">
      <c r="A23" s="4">
        <v>3624008</v>
      </c>
      <c r="B23" s="4" t="s">
        <v>240</v>
      </c>
      <c r="C23" s="4">
        <v>53.11</v>
      </c>
      <c r="D23" s="15">
        <v>52.84</v>
      </c>
      <c r="E23" s="4"/>
      <c r="G23" s="4" t="s">
        <v>39</v>
      </c>
      <c r="H23" s="4" t="s">
        <v>54</v>
      </c>
      <c r="I23" s="4" t="s">
        <v>55</v>
      </c>
      <c r="J23" s="4"/>
    </row>
    <row r="24" spans="1:10" x14ac:dyDescent="0.4">
      <c r="A24" s="4">
        <v>3624009</v>
      </c>
      <c r="B24" s="4" t="s">
        <v>241</v>
      </c>
      <c r="C24" s="4">
        <v>52.67</v>
      </c>
      <c r="D24" s="15">
        <v>52.52</v>
      </c>
      <c r="E24" s="4"/>
      <c r="G24" s="4" t="s">
        <v>49</v>
      </c>
      <c r="H24" s="4" t="s">
        <v>56</v>
      </c>
      <c r="I24" s="4" t="s">
        <v>57</v>
      </c>
      <c r="J24" s="4"/>
    </row>
    <row r="26" spans="1:10" x14ac:dyDescent="0.4">
      <c r="A26" s="2" t="s">
        <v>58</v>
      </c>
      <c r="B26" s="3" t="s">
        <v>59</v>
      </c>
    </row>
    <row r="27" spans="1:10" x14ac:dyDescent="0.4">
      <c r="A27" s="4" t="s">
        <v>60</v>
      </c>
      <c r="B27" s="4" t="s">
        <v>61</v>
      </c>
      <c r="C27" s="4" t="s">
        <v>62</v>
      </c>
      <c r="D27" s="4" t="s">
        <v>63</v>
      </c>
      <c r="E27" s="6" t="s">
        <v>64</v>
      </c>
    </row>
    <row r="28" spans="1:10" x14ac:dyDescent="0.4">
      <c r="A28" s="4" t="s">
        <v>65</v>
      </c>
      <c r="B28" s="4" t="s">
        <v>66</v>
      </c>
      <c r="C28" s="8">
        <v>20000</v>
      </c>
      <c r="D28" s="8">
        <v>1247</v>
      </c>
      <c r="E28" s="8"/>
    </row>
    <row r="29" spans="1:10" x14ac:dyDescent="0.4">
      <c r="A29" s="4" t="s">
        <v>65</v>
      </c>
      <c r="B29" s="4" t="s">
        <v>67</v>
      </c>
      <c r="C29" s="8">
        <v>18000</v>
      </c>
      <c r="D29" s="8">
        <v>865</v>
      </c>
      <c r="E29" s="8"/>
    </row>
    <row r="30" spans="1:10" x14ac:dyDescent="0.4">
      <c r="A30" s="4" t="s">
        <v>65</v>
      </c>
      <c r="B30" s="4" t="s">
        <v>68</v>
      </c>
      <c r="C30" s="8">
        <v>15000</v>
      </c>
      <c r="D30" s="8">
        <v>1021</v>
      </c>
      <c r="E30" s="8"/>
    </row>
    <row r="31" spans="1:10" x14ac:dyDescent="0.4">
      <c r="A31" s="4" t="s">
        <v>69</v>
      </c>
      <c r="B31" s="4" t="s">
        <v>66</v>
      </c>
      <c r="C31" s="8">
        <v>20000</v>
      </c>
      <c r="D31" s="8">
        <v>758</v>
      </c>
      <c r="E31" s="8"/>
    </row>
    <row r="32" spans="1:10" x14ac:dyDescent="0.4">
      <c r="A32" s="4" t="s">
        <v>69</v>
      </c>
      <c r="B32" s="4" t="s">
        <v>70</v>
      </c>
      <c r="C32" s="8">
        <v>45000</v>
      </c>
      <c r="D32" s="8">
        <v>248</v>
      </c>
      <c r="E32" s="8"/>
    </row>
    <row r="33" spans="1:5" x14ac:dyDescent="0.4">
      <c r="A33" s="4" t="s">
        <v>69</v>
      </c>
      <c r="B33" s="4" t="s">
        <v>68</v>
      </c>
      <c r="C33" s="8">
        <v>15000</v>
      </c>
      <c r="D33" s="8">
        <v>675</v>
      </c>
      <c r="E33" s="8"/>
    </row>
    <row r="34" spans="1:5" x14ac:dyDescent="0.4">
      <c r="A34" s="4" t="s">
        <v>71</v>
      </c>
      <c r="B34" s="4" t="s">
        <v>66</v>
      </c>
      <c r="C34" s="8">
        <v>20000</v>
      </c>
      <c r="D34" s="8">
        <v>957</v>
      </c>
      <c r="E34" s="8"/>
    </row>
    <row r="35" spans="1:5" x14ac:dyDescent="0.4">
      <c r="A35" s="4" t="s">
        <v>71</v>
      </c>
      <c r="B35" s="4" t="s">
        <v>67</v>
      </c>
      <c r="C35" s="8">
        <v>18000</v>
      </c>
      <c r="D35" s="8">
        <v>893</v>
      </c>
      <c r="E35" s="8"/>
    </row>
    <row r="36" spans="1:5" x14ac:dyDescent="0.4">
      <c r="A36" s="4" t="s">
        <v>71</v>
      </c>
      <c r="B36" s="4" t="s">
        <v>72</v>
      </c>
      <c r="C36" s="8">
        <v>17500</v>
      </c>
      <c r="D36" s="8">
        <v>768</v>
      </c>
      <c r="E36" s="8"/>
    </row>
    <row r="38" spans="1:5" x14ac:dyDescent="0.4">
      <c r="A38" t="s">
        <v>73</v>
      </c>
    </row>
    <row r="39" spans="1:5" x14ac:dyDescent="0.4">
      <c r="A39" s="4" t="s">
        <v>61</v>
      </c>
      <c r="B39" s="4" t="s">
        <v>66</v>
      </c>
      <c r="C39" s="4" t="s">
        <v>67</v>
      </c>
      <c r="D39" s="4" t="s">
        <v>68</v>
      </c>
    </row>
    <row r="40" spans="1:5" x14ac:dyDescent="0.4">
      <c r="A40" s="4" t="s">
        <v>74</v>
      </c>
      <c r="B40" s="9">
        <v>0.08</v>
      </c>
      <c r="C40" s="9">
        <v>0.1</v>
      </c>
      <c r="D40" s="9">
        <v>0.14000000000000001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F19"/>
  <sheetViews>
    <sheetView workbookViewId="0"/>
  </sheetViews>
  <sheetFormatPr defaultRowHeight="17.399999999999999" x14ac:dyDescent="0.4"/>
  <cols>
    <col min="1" max="1" width="3.59765625" customWidth="1"/>
    <col min="2" max="2" width="11" bestFit="1" customWidth="1"/>
    <col min="3" max="3" width="10.796875" bestFit="1" customWidth="1"/>
    <col min="4" max="4" width="5.59765625" customWidth="1"/>
    <col min="5" max="5" width="11" bestFit="1" customWidth="1"/>
  </cols>
  <sheetData>
    <row r="1" spans="2:6" ht="21" x14ac:dyDescent="0.4">
      <c r="B1" s="16" t="s">
        <v>138</v>
      </c>
      <c r="C1" s="16"/>
    </row>
    <row r="3" spans="2:6" x14ac:dyDescent="0.4">
      <c r="B3" s="17" t="s">
        <v>139</v>
      </c>
      <c r="C3" s="18"/>
      <c r="E3" s="4" t="s">
        <v>155</v>
      </c>
      <c r="F3" s="11">
        <v>4.4999999999999998E-2</v>
      </c>
    </row>
    <row r="4" spans="2:6" x14ac:dyDescent="0.4">
      <c r="B4" s="4" t="s">
        <v>140</v>
      </c>
      <c r="C4" s="7">
        <v>1600000</v>
      </c>
      <c r="E4" s="4" t="s">
        <v>156</v>
      </c>
      <c r="F4" s="11">
        <v>0.03</v>
      </c>
    </row>
    <row r="5" spans="2:6" x14ac:dyDescent="0.4">
      <c r="B5" s="4" t="s">
        <v>141</v>
      </c>
      <c r="C5" s="7">
        <v>150000</v>
      </c>
      <c r="E5" s="4" t="s">
        <v>157</v>
      </c>
      <c r="F5" s="11">
        <v>5.0000000000000001E-3</v>
      </c>
    </row>
    <row r="6" spans="2:6" x14ac:dyDescent="0.4">
      <c r="B6" s="4" t="s">
        <v>142</v>
      </c>
      <c r="C6" s="7">
        <v>300000</v>
      </c>
    </row>
    <row r="7" spans="2:6" x14ac:dyDescent="0.4">
      <c r="B7" s="4" t="s">
        <v>143</v>
      </c>
      <c r="C7" s="7">
        <v>500000</v>
      </c>
    </row>
    <row r="8" spans="2:6" x14ac:dyDescent="0.4">
      <c r="B8" s="4" t="s">
        <v>144</v>
      </c>
      <c r="C8" s="7">
        <v>200000</v>
      </c>
    </row>
    <row r="9" spans="2:6" x14ac:dyDescent="0.4">
      <c r="B9" s="4" t="s">
        <v>145</v>
      </c>
      <c r="C9" s="7">
        <v>200000</v>
      </c>
    </row>
    <row r="10" spans="2:6" x14ac:dyDescent="0.4">
      <c r="B10" s="4" t="s">
        <v>146</v>
      </c>
      <c r="C10" s="7">
        <v>50000</v>
      </c>
    </row>
    <row r="11" spans="2:6" x14ac:dyDescent="0.4">
      <c r="B11" s="6" t="s">
        <v>147</v>
      </c>
      <c r="C11" s="7">
        <f>SUM(C4:C10)</f>
        <v>3000000</v>
      </c>
    </row>
    <row r="12" spans="2:6" x14ac:dyDescent="0.4">
      <c r="B12" s="17" t="s">
        <v>148</v>
      </c>
      <c r="C12" s="18"/>
    </row>
    <row r="13" spans="2:6" x14ac:dyDescent="0.4">
      <c r="B13" s="4" t="s">
        <v>149</v>
      </c>
      <c r="C13" s="7">
        <v>17100</v>
      </c>
    </row>
    <row r="14" spans="2:6" x14ac:dyDescent="0.4">
      <c r="B14" s="4" t="s">
        <v>150</v>
      </c>
      <c r="C14" s="7">
        <v>1710</v>
      </c>
    </row>
    <row r="15" spans="2:6" x14ac:dyDescent="0.4">
      <c r="B15" s="4" t="s">
        <v>151</v>
      </c>
      <c r="C15" s="7">
        <f>C11*F3</f>
        <v>135000</v>
      </c>
    </row>
    <row r="16" spans="2:6" x14ac:dyDescent="0.4">
      <c r="B16" s="4" t="s">
        <v>152</v>
      </c>
      <c r="C16" s="7">
        <f>C11*F4</f>
        <v>90000</v>
      </c>
    </row>
    <row r="17" spans="2:3" x14ac:dyDescent="0.4">
      <c r="B17" s="4" t="s">
        <v>153</v>
      </c>
      <c r="C17" s="7">
        <f>C11*F5</f>
        <v>15000</v>
      </c>
    </row>
    <row r="18" spans="2:3" x14ac:dyDescent="0.4">
      <c r="B18" s="6" t="s">
        <v>147</v>
      </c>
      <c r="C18" s="7">
        <f>SUM(C13:C17)</f>
        <v>258810</v>
      </c>
    </row>
    <row r="19" spans="2:3" x14ac:dyDescent="0.4">
      <c r="B19" s="6" t="s">
        <v>154</v>
      </c>
      <c r="C19" s="7">
        <f>C11-C18</f>
        <v>2741190</v>
      </c>
    </row>
  </sheetData>
  <mergeCells count="3">
    <mergeCell ref="B1:C1"/>
    <mergeCell ref="B12:C12"/>
    <mergeCell ref="B3:C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21"/>
  <sheetViews>
    <sheetView workbookViewId="0">
      <selection sqref="A1:G1"/>
    </sheetView>
  </sheetViews>
  <sheetFormatPr defaultRowHeight="17.399999999999999" x14ac:dyDescent="0.4"/>
  <sheetData>
    <row r="1" spans="1:7" ht="21" x14ac:dyDescent="0.4">
      <c r="A1" s="16" t="s">
        <v>158</v>
      </c>
      <c r="B1" s="16"/>
      <c r="C1" s="16"/>
      <c r="D1" s="16"/>
      <c r="E1" s="16"/>
      <c r="F1" s="16"/>
      <c r="G1" s="16"/>
    </row>
    <row r="3" spans="1:7" x14ac:dyDescent="0.4">
      <c r="A3" s="4" t="s">
        <v>159</v>
      </c>
      <c r="B3" s="4" t="s">
        <v>6</v>
      </c>
      <c r="C3" s="4" t="s">
        <v>160</v>
      </c>
      <c r="D3" s="4" t="s">
        <v>161</v>
      </c>
      <c r="E3" s="4" t="s">
        <v>162</v>
      </c>
      <c r="F3" s="4" t="s">
        <v>163</v>
      </c>
      <c r="G3" s="4" t="s">
        <v>164</v>
      </c>
    </row>
    <row r="4" spans="1:7" x14ac:dyDescent="0.4">
      <c r="A4" s="4" t="s">
        <v>165</v>
      </c>
      <c r="B4" s="4" t="s">
        <v>10</v>
      </c>
      <c r="C4" s="4" t="s">
        <v>166</v>
      </c>
      <c r="D4" s="4" t="s">
        <v>167</v>
      </c>
      <c r="E4" s="4">
        <v>4</v>
      </c>
      <c r="F4" s="4">
        <v>16</v>
      </c>
      <c r="G4" s="4">
        <v>11</v>
      </c>
    </row>
    <row r="5" spans="1:7" x14ac:dyDescent="0.4">
      <c r="A5" s="4" t="s">
        <v>168</v>
      </c>
      <c r="B5" s="4" t="s">
        <v>23</v>
      </c>
      <c r="C5" s="4" t="s">
        <v>169</v>
      </c>
      <c r="D5" s="4" t="s">
        <v>170</v>
      </c>
      <c r="E5" s="4">
        <v>13</v>
      </c>
      <c r="F5" s="4">
        <v>20</v>
      </c>
      <c r="G5" s="4">
        <v>17</v>
      </c>
    </row>
    <row r="6" spans="1:7" x14ac:dyDescent="0.4">
      <c r="A6" s="4" t="s">
        <v>171</v>
      </c>
      <c r="B6" s="4" t="s">
        <v>10</v>
      </c>
      <c r="C6" s="4" t="s">
        <v>172</v>
      </c>
      <c r="D6" s="4" t="s">
        <v>173</v>
      </c>
      <c r="E6" s="4">
        <v>3</v>
      </c>
      <c r="F6" s="4">
        <v>14</v>
      </c>
      <c r="G6" s="4">
        <v>11</v>
      </c>
    </row>
    <row r="7" spans="1:7" x14ac:dyDescent="0.4">
      <c r="A7" s="4" t="s">
        <v>174</v>
      </c>
      <c r="B7" s="4" t="s">
        <v>23</v>
      </c>
      <c r="C7" s="4" t="s">
        <v>172</v>
      </c>
      <c r="D7" s="4" t="s">
        <v>170</v>
      </c>
      <c r="E7" s="4">
        <v>14</v>
      </c>
      <c r="F7" s="4">
        <v>20</v>
      </c>
      <c r="G7" s="4">
        <v>16</v>
      </c>
    </row>
    <row r="8" spans="1:7" x14ac:dyDescent="0.4">
      <c r="A8" s="4" t="s">
        <v>175</v>
      </c>
      <c r="B8" s="4" t="s">
        <v>23</v>
      </c>
      <c r="C8" s="4" t="s">
        <v>169</v>
      </c>
      <c r="D8" s="4" t="s">
        <v>167</v>
      </c>
      <c r="E8" s="4">
        <v>1</v>
      </c>
      <c r="F8" s="4">
        <v>15</v>
      </c>
      <c r="G8" s="4">
        <v>11</v>
      </c>
    </row>
    <row r="9" spans="1:7" x14ac:dyDescent="0.4">
      <c r="A9" s="4" t="s">
        <v>176</v>
      </c>
      <c r="B9" s="4" t="s">
        <v>23</v>
      </c>
      <c r="C9" s="4" t="s">
        <v>166</v>
      </c>
      <c r="D9" s="4" t="s">
        <v>170</v>
      </c>
      <c r="E9" s="4">
        <v>16</v>
      </c>
      <c r="F9" s="4">
        <v>22</v>
      </c>
      <c r="G9" s="4">
        <v>13</v>
      </c>
    </row>
    <row r="10" spans="1:7" x14ac:dyDescent="0.4">
      <c r="A10" s="4" t="s">
        <v>177</v>
      </c>
      <c r="B10" s="4" t="s">
        <v>10</v>
      </c>
      <c r="C10" s="4" t="s">
        <v>166</v>
      </c>
      <c r="D10" s="4" t="s">
        <v>170</v>
      </c>
      <c r="E10" s="4">
        <v>14</v>
      </c>
      <c r="F10" s="4">
        <v>20</v>
      </c>
      <c r="G10" s="4">
        <v>18</v>
      </c>
    </row>
    <row r="11" spans="1:7" x14ac:dyDescent="0.4">
      <c r="A11" s="4" t="s">
        <v>178</v>
      </c>
      <c r="B11" s="4" t="s">
        <v>10</v>
      </c>
      <c r="C11" s="4" t="s">
        <v>169</v>
      </c>
      <c r="D11" s="4" t="s">
        <v>167</v>
      </c>
      <c r="E11" s="4">
        <v>6</v>
      </c>
      <c r="F11" s="4">
        <v>16</v>
      </c>
      <c r="G11" s="4">
        <v>12</v>
      </c>
    </row>
    <row r="12" spans="1:7" x14ac:dyDescent="0.4">
      <c r="A12" s="4" t="s">
        <v>179</v>
      </c>
      <c r="B12" s="4" t="s">
        <v>23</v>
      </c>
      <c r="C12" s="4" t="s">
        <v>169</v>
      </c>
      <c r="D12" s="4" t="s">
        <v>173</v>
      </c>
      <c r="E12" s="4">
        <v>1</v>
      </c>
      <c r="F12" s="4">
        <v>13</v>
      </c>
      <c r="G12" s="4">
        <v>8</v>
      </c>
    </row>
    <row r="13" spans="1:7" x14ac:dyDescent="0.4">
      <c r="A13" s="4" t="s">
        <v>180</v>
      </c>
      <c r="B13" s="4" t="s">
        <v>10</v>
      </c>
      <c r="C13" s="4" t="s">
        <v>172</v>
      </c>
      <c r="D13" s="4" t="s">
        <v>167</v>
      </c>
      <c r="E13" s="4">
        <v>7</v>
      </c>
      <c r="F13" s="4">
        <v>18</v>
      </c>
      <c r="G13" s="4">
        <v>11</v>
      </c>
    </row>
    <row r="14" spans="1:7" x14ac:dyDescent="0.4">
      <c r="A14" s="4" t="s">
        <v>181</v>
      </c>
      <c r="B14" s="4" t="s">
        <v>23</v>
      </c>
      <c r="C14" s="4" t="s">
        <v>172</v>
      </c>
      <c r="D14" s="4" t="s">
        <v>167</v>
      </c>
      <c r="E14" s="4">
        <v>6</v>
      </c>
      <c r="F14" s="4">
        <v>16</v>
      </c>
      <c r="G14" s="4">
        <v>12</v>
      </c>
    </row>
    <row r="15" spans="1:7" x14ac:dyDescent="0.4">
      <c r="A15" s="4" t="s">
        <v>182</v>
      </c>
      <c r="B15" s="4" t="s">
        <v>23</v>
      </c>
      <c r="C15" s="4" t="s">
        <v>166</v>
      </c>
      <c r="D15" s="4" t="s">
        <v>167</v>
      </c>
      <c r="E15" s="4">
        <v>5</v>
      </c>
      <c r="F15" s="4">
        <v>16</v>
      </c>
      <c r="G15" s="4">
        <v>15</v>
      </c>
    </row>
    <row r="16" spans="1:7" x14ac:dyDescent="0.4">
      <c r="A16" s="4" t="s">
        <v>183</v>
      </c>
      <c r="B16" s="4" t="s">
        <v>10</v>
      </c>
      <c r="C16" s="4" t="s">
        <v>166</v>
      </c>
      <c r="D16" s="4" t="s">
        <v>173</v>
      </c>
      <c r="E16" s="4">
        <v>2</v>
      </c>
      <c r="F16" s="4">
        <v>14</v>
      </c>
      <c r="G16" s="4">
        <v>13</v>
      </c>
    </row>
    <row r="17" spans="1:7" x14ac:dyDescent="0.4">
      <c r="A17" s="4" t="s">
        <v>184</v>
      </c>
      <c r="B17" s="4" t="s">
        <v>10</v>
      </c>
      <c r="C17" s="4" t="s">
        <v>169</v>
      </c>
      <c r="D17" s="4" t="s">
        <v>173</v>
      </c>
      <c r="E17" s="4">
        <v>2</v>
      </c>
      <c r="F17" s="4">
        <v>14</v>
      </c>
      <c r="G17" s="4">
        <v>7</v>
      </c>
    </row>
    <row r="18" spans="1:7" x14ac:dyDescent="0.4">
      <c r="A18" s="4" t="s">
        <v>185</v>
      </c>
      <c r="B18" s="4" t="s">
        <v>23</v>
      </c>
      <c r="C18" s="4" t="s">
        <v>172</v>
      </c>
      <c r="D18" s="4" t="s">
        <v>173</v>
      </c>
      <c r="E18" s="4">
        <v>2</v>
      </c>
      <c r="F18" s="4">
        <v>14</v>
      </c>
      <c r="G18" s="4">
        <v>10</v>
      </c>
    </row>
    <row r="19" spans="1:7" x14ac:dyDescent="0.4">
      <c r="A19" s="4" t="s">
        <v>186</v>
      </c>
      <c r="B19" s="4" t="s">
        <v>10</v>
      </c>
      <c r="C19" s="4" t="s">
        <v>166</v>
      </c>
      <c r="D19" s="4" t="s">
        <v>167</v>
      </c>
      <c r="E19" s="4">
        <v>8</v>
      </c>
      <c r="F19" s="4">
        <v>18</v>
      </c>
      <c r="G19" s="4">
        <v>16</v>
      </c>
    </row>
    <row r="20" spans="1:7" x14ac:dyDescent="0.4">
      <c r="A20" s="4" t="s">
        <v>187</v>
      </c>
      <c r="B20" s="4" t="s">
        <v>10</v>
      </c>
      <c r="C20" s="4" t="s">
        <v>169</v>
      </c>
      <c r="D20" s="4" t="s">
        <v>167</v>
      </c>
      <c r="E20" s="4">
        <v>5</v>
      </c>
      <c r="F20" s="4">
        <v>16</v>
      </c>
      <c r="G20" s="4">
        <v>14</v>
      </c>
    </row>
    <row r="21" spans="1:7" x14ac:dyDescent="0.4">
      <c r="A21" s="4" t="s">
        <v>188</v>
      </c>
      <c r="B21" s="4" t="s">
        <v>10</v>
      </c>
      <c r="C21" s="4" t="s">
        <v>172</v>
      </c>
      <c r="D21" s="4" t="s">
        <v>170</v>
      </c>
      <c r="E21" s="4">
        <v>15</v>
      </c>
      <c r="F21" s="4">
        <v>20</v>
      </c>
      <c r="G21" s="4">
        <v>18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tabSelected="1" workbookViewId="0">
      <selection activeCell="H12" sqref="H12"/>
    </sheetView>
  </sheetViews>
  <sheetFormatPr defaultRowHeight="17.399999999999999" x14ac:dyDescent="0.4"/>
  <cols>
    <col min="2" max="2" width="8.69921875" customWidth="1"/>
    <col min="3" max="3" width="11.69921875" bestFit="1" customWidth="1"/>
    <col min="4" max="4" width="10.3984375" bestFit="1" customWidth="1"/>
    <col min="5" max="5" width="10.59765625" bestFit="1" customWidth="1"/>
    <col min="6" max="6" width="12.09765625" customWidth="1"/>
  </cols>
  <sheetData>
    <row r="1" spans="1:6" ht="21" x14ac:dyDescent="0.4">
      <c r="A1" s="16" t="s">
        <v>189</v>
      </c>
      <c r="B1" s="16"/>
      <c r="C1" s="16"/>
      <c r="D1" s="16"/>
      <c r="E1" s="16"/>
      <c r="F1" s="16"/>
    </row>
    <row r="3" spans="1:6" x14ac:dyDescent="0.4">
      <c r="A3" s="4" t="s">
        <v>190</v>
      </c>
      <c r="B3" s="4" t="s">
        <v>63</v>
      </c>
      <c r="C3" s="4" t="s">
        <v>191</v>
      </c>
      <c r="D3" s="4" t="s">
        <v>192</v>
      </c>
      <c r="E3" s="4" t="s">
        <v>64</v>
      </c>
      <c r="F3" s="4" t="s">
        <v>193</v>
      </c>
    </row>
    <row r="4" spans="1:6" x14ac:dyDescent="0.4">
      <c r="A4" s="4" t="s">
        <v>194</v>
      </c>
      <c r="B4" s="7">
        <v>988</v>
      </c>
      <c r="C4" s="7">
        <v>9682000</v>
      </c>
      <c r="D4" s="9">
        <v>0.15</v>
      </c>
      <c r="E4" s="7">
        <f t="shared" ref="E4:E12" si="0">C4*D4</f>
        <v>1452300</v>
      </c>
      <c r="F4" s="12"/>
    </row>
    <row r="5" spans="1:6" x14ac:dyDescent="0.4">
      <c r="A5" s="4" t="s">
        <v>195</v>
      </c>
      <c r="B5" s="7">
        <v>1275</v>
      </c>
      <c r="C5" s="7">
        <v>12495000</v>
      </c>
      <c r="D5" s="9">
        <v>0.18</v>
      </c>
      <c r="E5" s="7">
        <f t="shared" si="0"/>
        <v>2249100</v>
      </c>
      <c r="F5" s="12"/>
    </row>
    <row r="6" spans="1:6" x14ac:dyDescent="0.4">
      <c r="A6" s="4" t="s">
        <v>196</v>
      </c>
      <c r="B6" s="7">
        <v>413</v>
      </c>
      <c r="C6" s="7">
        <v>4047000</v>
      </c>
      <c r="D6" s="9">
        <v>0.12</v>
      </c>
      <c r="E6" s="7">
        <f t="shared" si="0"/>
        <v>485640</v>
      </c>
      <c r="F6" s="12"/>
    </row>
    <row r="7" spans="1:6" x14ac:dyDescent="0.4">
      <c r="A7" s="4" t="s">
        <v>197</v>
      </c>
      <c r="B7" s="7">
        <v>1024</v>
      </c>
      <c r="C7" s="7">
        <v>10035000</v>
      </c>
      <c r="D7" s="9">
        <v>0.15</v>
      </c>
      <c r="E7" s="7">
        <f t="shared" si="0"/>
        <v>1505250</v>
      </c>
      <c r="F7" s="12"/>
    </row>
    <row r="8" spans="1:6" x14ac:dyDescent="0.4">
      <c r="A8" s="4" t="s">
        <v>198</v>
      </c>
      <c r="B8" s="7">
        <v>867</v>
      </c>
      <c r="C8" s="7">
        <v>8497000</v>
      </c>
      <c r="D8" s="9">
        <v>0.16</v>
      </c>
      <c r="E8" s="7">
        <f t="shared" si="0"/>
        <v>1359520</v>
      </c>
      <c r="F8" s="12"/>
    </row>
    <row r="9" spans="1:6" x14ac:dyDescent="0.4">
      <c r="A9" s="4" t="s">
        <v>199</v>
      </c>
      <c r="B9" s="7">
        <v>1101</v>
      </c>
      <c r="C9" s="7">
        <v>10790000</v>
      </c>
      <c r="D9" s="9">
        <v>0.15</v>
      </c>
      <c r="E9" s="7">
        <f t="shared" si="0"/>
        <v>1618500</v>
      </c>
      <c r="F9" s="12"/>
    </row>
    <row r="10" spans="1:6" x14ac:dyDescent="0.4">
      <c r="A10" s="4" t="s">
        <v>200</v>
      </c>
      <c r="B10" s="7">
        <v>992</v>
      </c>
      <c r="C10" s="7">
        <v>9722000</v>
      </c>
      <c r="D10" s="9">
        <v>0.18</v>
      </c>
      <c r="E10" s="7">
        <f t="shared" si="0"/>
        <v>1749960</v>
      </c>
      <c r="F10" s="12"/>
    </row>
    <row r="11" spans="1:6" x14ac:dyDescent="0.4">
      <c r="A11" s="4" t="s">
        <v>201</v>
      </c>
      <c r="B11" s="7">
        <v>786</v>
      </c>
      <c r="C11" s="7">
        <v>7703000</v>
      </c>
      <c r="D11" s="9">
        <v>0.16</v>
      </c>
      <c r="E11" s="7">
        <f t="shared" si="0"/>
        <v>1232480</v>
      </c>
      <c r="F11" s="12"/>
    </row>
    <row r="12" spans="1:6" x14ac:dyDescent="0.4">
      <c r="A12" s="4" t="s">
        <v>202</v>
      </c>
      <c r="B12" s="7">
        <v>831</v>
      </c>
      <c r="C12" s="7">
        <v>8144000</v>
      </c>
      <c r="D12" s="9">
        <v>0.15</v>
      </c>
      <c r="E12" s="7">
        <f t="shared" si="0"/>
        <v>1221600</v>
      </c>
      <c r="F12" s="12"/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9DD7-1C5B-4074-9B27-C3576D7E9F4E}">
  <dimension ref="A1:E10"/>
  <sheetViews>
    <sheetView workbookViewId="0">
      <selection sqref="A1:E1"/>
    </sheetView>
  </sheetViews>
  <sheetFormatPr defaultRowHeight="17.399999999999999" x14ac:dyDescent="0.4"/>
  <sheetData>
    <row r="1" spans="1:5" ht="21" x14ac:dyDescent="0.4">
      <c r="A1" s="16" t="s">
        <v>203</v>
      </c>
      <c r="B1" s="16"/>
      <c r="C1" s="16"/>
      <c r="D1" s="16"/>
      <c r="E1" s="16"/>
    </row>
    <row r="3" spans="1:5" x14ac:dyDescent="0.4">
      <c r="A3" s="4" t="s">
        <v>0</v>
      </c>
      <c r="B3" s="4" t="s">
        <v>204</v>
      </c>
      <c r="C3" s="4" t="s">
        <v>205</v>
      </c>
      <c r="D3" s="4" t="s">
        <v>206</v>
      </c>
      <c r="E3" s="4" t="s">
        <v>223</v>
      </c>
    </row>
    <row r="4" spans="1:5" x14ac:dyDescent="0.4">
      <c r="A4" s="4" t="s">
        <v>211</v>
      </c>
      <c r="B4" s="4">
        <v>22</v>
      </c>
      <c r="C4" s="4">
        <v>25</v>
      </c>
      <c r="D4" s="4">
        <v>9</v>
      </c>
      <c r="E4" s="4">
        <f>SUM(B4:D4)</f>
        <v>56</v>
      </c>
    </row>
    <row r="5" spans="1:5" x14ac:dyDescent="0.4">
      <c r="A5" s="4" t="s">
        <v>224</v>
      </c>
      <c r="B5" s="4">
        <v>27</v>
      </c>
      <c r="C5" s="4">
        <v>9</v>
      </c>
      <c r="D5" s="4">
        <v>12</v>
      </c>
      <c r="E5" s="4">
        <f t="shared" ref="E5:E9" si="0">SUM(B5:D5)</f>
        <v>48</v>
      </c>
    </row>
    <row r="6" spans="1:5" x14ac:dyDescent="0.4">
      <c r="A6" s="4" t="s">
        <v>210</v>
      </c>
      <c r="B6" s="4">
        <v>12</v>
      </c>
      <c r="C6" s="4">
        <v>14</v>
      </c>
      <c r="D6" s="4">
        <v>8</v>
      </c>
      <c r="E6" s="4">
        <f t="shared" si="0"/>
        <v>34</v>
      </c>
    </row>
    <row r="7" spans="1:5" x14ac:dyDescent="0.4">
      <c r="A7" s="4" t="s">
        <v>208</v>
      </c>
      <c r="B7" s="4">
        <v>20</v>
      </c>
      <c r="C7" s="4">
        <v>10</v>
      </c>
      <c r="D7" s="4">
        <v>9</v>
      </c>
      <c r="E7" s="4">
        <f t="shared" si="0"/>
        <v>39</v>
      </c>
    </row>
    <row r="8" spans="1:5" x14ac:dyDescent="0.4">
      <c r="A8" s="4" t="s">
        <v>207</v>
      </c>
      <c r="B8" s="4">
        <v>3</v>
      </c>
      <c r="C8" s="4">
        <v>11</v>
      </c>
      <c r="D8" s="4">
        <v>5</v>
      </c>
      <c r="E8" s="4">
        <f t="shared" si="0"/>
        <v>19</v>
      </c>
    </row>
    <row r="9" spans="1:5" x14ac:dyDescent="0.4">
      <c r="A9" s="4" t="s">
        <v>209</v>
      </c>
      <c r="B9" s="4">
        <v>3</v>
      </c>
      <c r="C9" s="4">
        <v>9</v>
      </c>
      <c r="D9" s="4">
        <v>11</v>
      </c>
      <c r="E9" s="4">
        <f t="shared" si="0"/>
        <v>23</v>
      </c>
    </row>
    <row r="10" spans="1:5" x14ac:dyDescent="0.4">
      <c r="A10" s="4" t="s">
        <v>225</v>
      </c>
      <c r="B10" s="4">
        <f>AVERAGE(B4:B9)</f>
        <v>14.5</v>
      </c>
      <c r="C10" s="4">
        <f t="shared" ref="C10:E10" si="1">AVERAGE(C4:C9)</f>
        <v>13</v>
      </c>
      <c r="D10" s="4">
        <f t="shared" si="1"/>
        <v>9</v>
      </c>
      <c r="E10" s="4">
        <f t="shared" si="1"/>
        <v>36.5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이유리</cp:lastModifiedBy>
  <dcterms:created xsi:type="dcterms:W3CDTF">2023-04-27T08:01:32Z</dcterms:created>
  <dcterms:modified xsi:type="dcterms:W3CDTF">2025-10-21T14:09:42Z</dcterms:modified>
</cp:coreProperties>
</file>