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E899EDC2-6121-497B-83E9-E096B23302F7}" xr6:coauthVersionLast="47" xr6:coauthVersionMax="47" xr10:uidLastSave="{00000000-0000-0000-0000-000000000000}"/>
  <bookViews>
    <workbookView xWindow="-108" yWindow="-108" windowWidth="23256" windowHeight="1257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<sst xmlns="http://schemas.openxmlformats.org/spreadsheetml/2006/main" count="535" uniqueCount="336">
  <si>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</si>
  <si>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</si>
  <si>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</si>
  <si>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</si>
  <si>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</si>
  <si>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</si>
  <si>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</si>
  <si>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</si>
  <si>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</si>
  <si>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</si>
  <si>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</si>
  <si>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</si>
  <si>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</si>
  <si>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</si>
  <si>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</si>
  <si>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</si>
  <si>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</si>
  <si>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</si>
  <si>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</si>
  <si>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</si>
  <si>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</si>
  <si>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</si>
  <si>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</si>
  <si>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</si>
  <si>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</si>
  <si>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</si>
  <si>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</si>
  <si>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</si>
  <si>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</si>
  <si>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</si>
  <si>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</si>
  <si>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</si>
  <si>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</si>
  <si>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</si>
  <si>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</si>
  <si>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</si>
  <si>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</si>
  <si>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</si>
  <si>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</si>
  <si>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</si>
  <si>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</si>
  <si>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</si>
  <si>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</si>
  <si>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</si>
  <si>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</si>
  <si>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</si>
  <si>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</si>
  <si>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</si>
  <si>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</si>
  <si>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</si>
  <si>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</si>
  <si>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</si>
  <si>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</si>
  <si>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</si>
  <si>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</si>
  <si>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</si>
  <si>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</si>
  <si>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</si>
  <si>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</si>
  <si>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</si>
  <si>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</si>
  <si>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</si>
  <si>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</si>
  <si>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</si>
  <si>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</si>
  <si>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</si>
  <si>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</si>
  <si>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</si>
  <si>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</si>
  <si>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</si>
  <si>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</si>
  <si>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</si>
  <si>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</si>
  <si>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</si>
  <si>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</si>
  <si>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</si>
  <si>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</si>
  <si>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</si>
  <si>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</si>
  <si>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</si>
  <si>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</si>
  <si>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</si>
  <si>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</si>
  <si>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</si>
  <si>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</si>
  <si>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</si>
  <si>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</si>
  <si>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</si>
  <si>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</si>
  <si>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</si>
  <si>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</si>
  <si>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</si>
  <si>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</si>
  <si>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</si>
  <si>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</si>
  <si>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</si>
  <si>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</si>
  <si>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</si>
  <si>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</si>
  <si>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</si>
  <si>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</si>
  <si>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</si>
  <si>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</si>
  <si>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</si>
  <si>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</si>
  <si>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</si>
  <si>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</si>
  <si>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</si>
  <si>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</si>
  <si>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</si>
  <si>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</si>
  <si>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</si>
  <si>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</si>
  <si>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</si>
  <si>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</si>
  <si>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</si>
  <si>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</si>
  <si>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</si>
  <si>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</si>
  <si>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</si>
  <si>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</si>
  <si>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</si>
  <si>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</si>
  <si>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</si>
  <si>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</si>
  <si>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</si>
  <si>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</si>
  <si>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</si>
  <si>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</si>
  <si>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</si>
  <si>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</si>
  <si>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</si>
  <si>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</si>
  <si>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</si>
  <si>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</si>
  <si>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</si>
  <si>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</si>
  <si>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</si>
  <si>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</si>
  <si>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</si>
  <si>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</si>
  <si>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</si>
  <si>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</si>
  <si>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</si>
  <si>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</si>
  <si>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</si>
  <si>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</si>
  <si>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</si>
  <si>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</si>
  <si>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</si>
  <si>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</si>
  <si>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</si>
  <si>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</si>
  <si>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</si>
  <si>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</si>
  <si>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</si>
  <si>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</si>
  <si>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</si>
  <si>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</si>
  <si>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</si>
  <si>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</si>
  <si>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</si>
  <si>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</si>
  <si>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</si>
  <si>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</si>
  <si>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</si>
  <si>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</si>
  <si>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</si>
  <si>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</si>
  <si>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</si>
  <si>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</si>
  <si>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</si>
  <si>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</si>
  <si>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</si>
  <si>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</si>
  <si>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</si>
  <si>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</si>
  <si>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</si>
  <si>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</si>
  <si>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</si>
  <si>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</si>
  <si>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</si>
  <si>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</si>
  <si>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</si>
  <si>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</si>
  <si>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</si>
  <si>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</si>
  <si>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</si>
  <si>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</si>
  <si>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</si>
  <si>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</si>
  <si>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</si>
  <si>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</si>
  <si>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</si>
  <si>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</si>
  <si>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</si>
  <si>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</si>
  <si>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</si>
  <si>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</si>
  <si>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</si>
  <si>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</si>
  <si>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</si>
  <si>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</si>
  <si>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</si>
  <si>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</si>
  <si>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</si>
  <si>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</si>
  <si>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</si>
  <si>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</si>
  <si>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</si>
  <si>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</si>
  <si>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</si>
  <si>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</si>
  <si>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</si>
  <si>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</si>
  <si>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</si>
  <si>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</si>
  <si>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</si>
  <si>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</si>
  <si>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</si>
  <si>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</si>
  <si>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</si>
  <si>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</si>
  <si>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</si>
  <si>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</si>
  <si>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</si>
  <si>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</si>
  <si>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</si>
  <si>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</si>
  <si>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</si>
  <si>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</si>
  <si>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</si>
  <si>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</si>
  <si>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</si>
  <si>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</si>
  <si>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</si>
  <si>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</si>
  <si>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</si>
  <si>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</si>
  <si>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</si>
  <si>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</si>
  <si>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</si>
  <si>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</si>
  <si>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</si>
  <si>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</si>
  <si>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</si>
  <si>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</si>
  <si>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</si>
  <si>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</si>
  <si>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</si>
  <si>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</si>
  <si>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</si>
  <si>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</si>
  <si>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</si>
  <si>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</si>
  <si>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</si>
  <si>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</si>
  <si>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</si>
  <si>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</si>
  <si>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</si>
  <si>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</si>
  <si>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</si>
  <si>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</si>
  <si>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</si>
  <si>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</si>
  <si>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</si>
  <si>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</si>
  <si>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</si>
  <si>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</si>
  <si>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</si>
  <si>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</si>
  <si>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</si>
  <si>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</si>
  <si>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</si>
  <si>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</si>
  <si>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</si>
  <si>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</si>
  <si>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</si>
  <si>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</si>
  <si>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</si>
  <si>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</si>
  <si>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</si>
  <si>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</si>
  <si>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</si>
  <si>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</si>
  <si>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</si>
  <si>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</si>
  <si>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</si>
  <si>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</si>
  <si>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</si>
  <si>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</si>
  <si>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</si>
  <si>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</si>
  <si>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</si>
  <si>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</si>
  <si>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</si>
  <si>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</si>
  <si>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</si>
  <si>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</si>
  <si>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</si>
  <si>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</si>
  <si>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</si>
  <si>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</si>
  <si>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</si>
  <si>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</si>
  <si>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</si>
  <si>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월,수,금</t>
    <phoneticPr fontId="1" type="noConversion"/>
  </si>
  <si>
    <t>화,목,토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</si>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</sst>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7-4A18-A61F-70542A8CB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617296"/>
        <c:axId val="158261854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58261854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2617296"/>
        <c:crosses val="max"/>
        <c:crossBetween val="between"/>
        <c:majorUnit val="1000000000"/>
      </c:valAx>
      <c:catAx>
        <c:axId val="158261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26185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8</xdr:col>
          <xdr:colOff>662940</xdr:colOff>
          <xdr:row>4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7620</xdr:colOff>
      <xdr:row>6</xdr:row>
      <xdr:rowOff>22860</xdr:rowOff>
    </xdr:from>
    <xdr:to>
      <xdr:col>8</xdr:col>
      <xdr:colOff>662940</xdr:colOff>
      <xdr:row>8</xdr:row>
      <xdr:rowOff>15240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964B9AE-2A4A-467D-9BA6-E296272891A0}"/>
            </a:ext>
          </a:extLst>
        </xdr:cNvPr>
        <xdr:cNvSpPr/>
      </xdr:nvSpPr>
      <xdr:spPr>
        <a:xfrm>
          <a:off x="5326380" y="1394460"/>
          <a:ext cx="1325880" cy="4343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5649.912935763889" createdVersion="7" refreshedVersion="7" minRefreshableVersion="3" recordCount="12" xr:uid="{30815E8C-99F4-4DD1-982C-9B2B4DFF97CD}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A940E6-7BFE-4268-BD20-B5114FD66168}" name="피벗 테이블1" cacheId="5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K11" sqref="K11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8" t="s">
        <v>6</v>
      </c>
      <c r="B1" s="18"/>
      <c r="C1" s="18"/>
      <c r="D1" s="18"/>
      <c r="E1" s="18"/>
      <c r="F1" s="18"/>
      <c r="G1" s="18"/>
      <c r="H1" s="18"/>
    </row>
    <row r="2" spans="1:8" ht="18" thickBot="1" x14ac:dyDescent="0.45"/>
    <row r="3" spans="1:8" x14ac:dyDescent="0.4">
      <c r="A3" s="19" t="s">
        <v>7</v>
      </c>
      <c r="B3" s="20" t="s">
        <v>8</v>
      </c>
      <c r="C3" s="20" t="s">
        <v>0</v>
      </c>
      <c r="D3" s="20" t="s">
        <v>9</v>
      </c>
      <c r="E3" s="20" t="s">
        <v>10</v>
      </c>
      <c r="F3" s="20" t="s">
        <v>316</v>
      </c>
      <c r="G3" s="20" t="s">
        <v>11</v>
      </c>
      <c r="H3" s="21" t="s">
        <v>34</v>
      </c>
    </row>
    <row r="4" spans="1:8" x14ac:dyDescent="0.4">
      <c r="A4" s="22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3">
        <v>4600</v>
      </c>
    </row>
    <row r="5" spans="1:8" x14ac:dyDescent="0.4">
      <c r="A5" s="22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3">
        <v>3600</v>
      </c>
    </row>
    <row r="6" spans="1:8" x14ac:dyDescent="0.4">
      <c r="A6" s="22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3">
        <v>2400</v>
      </c>
    </row>
    <row r="7" spans="1:8" x14ac:dyDescent="0.4">
      <c r="A7" s="22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3">
        <v>4800</v>
      </c>
    </row>
    <row r="8" spans="1:8" x14ac:dyDescent="0.4">
      <c r="A8" s="22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3">
        <v>3800</v>
      </c>
    </row>
    <row r="9" spans="1:8" x14ac:dyDescent="0.4">
      <c r="A9" s="22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3">
        <v>2500</v>
      </c>
    </row>
    <row r="10" spans="1:8" x14ac:dyDescent="0.4">
      <c r="A10" s="22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3">
        <v>4400</v>
      </c>
    </row>
    <row r="11" spans="1:8" x14ac:dyDescent="0.4">
      <c r="A11" s="22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23">
        <v>3600</v>
      </c>
    </row>
    <row r="12" spans="1:8" ht="18" thickBot="1" x14ac:dyDescent="0.45">
      <c r="A12" s="24"/>
      <c r="B12" s="25" t="s">
        <v>33</v>
      </c>
      <c r="C12" s="25" t="s">
        <v>3</v>
      </c>
      <c r="D12" s="25" t="s">
        <v>25</v>
      </c>
      <c r="E12" s="25" t="s">
        <v>22</v>
      </c>
      <c r="F12" s="25" t="s">
        <v>19</v>
      </c>
      <c r="G12" s="25">
        <v>2013</v>
      </c>
      <c r="H12" s="26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A4" sqref="A4:F15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4" t="s">
        <v>35</v>
      </c>
      <c r="B1" s="14"/>
      <c r="C1" s="14"/>
      <c r="D1" s="14"/>
      <c r="E1" s="14"/>
      <c r="F1" s="14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22" workbookViewId="0">
      <selection activeCell="H31" sqref="H31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7" t="s">
        <v>82</v>
      </c>
      <c r="O2" s="17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J3*VLOOKUP(LEFT(H3,1),$N$3:$O$6,2,TRUE)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J4*VLOOKUP(LEFT(H4,1),$N$3:$O$6,2,TRUE)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48800000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65600000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59200000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317</v>
      </c>
      <c r="C13" s="3" t="s">
        <v>318</v>
      </c>
      <c r="D13" s="16" t="s">
        <v>68</v>
      </c>
      <c r="E13" s="16"/>
      <c r="F13" s="16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319</v>
      </c>
      <c r="C14" s="3"/>
      <c r="D14" s="15">
        <f>ROUND(DAVERAGE(A2:F11,F2,A13:C15),1)</f>
        <v>272.8</v>
      </c>
      <c r="E14" s="15"/>
      <c r="F14" s="15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297</v>
      </c>
      <c r="B15" s="3"/>
      <c r="C15" s="3" t="s">
        <v>319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>효자도서</v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6" t="s">
        <v>171</v>
      </c>
      <c r="I29" s="16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5" t="str">
        <f>COUNTIFS(B30:B38,"여",F30:F38,"승진")&amp;"명"</f>
        <v>2명</v>
      </c>
      <c r="I30" s="15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0" workbookViewId="0">
      <selection activeCell="J26" sqref="J26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0.3984375" bestFit="1" customWidth="1"/>
    <col min="6" max="6" width="9.296875" bestFit="1" customWidth="1"/>
    <col min="8" max="8" width="13" bestFit="1" customWidth="1"/>
  </cols>
  <sheetData>
    <row r="1" spans="1:8" ht="21" x14ac:dyDescent="0.4">
      <c r="A1" s="14" t="s">
        <v>172</v>
      </c>
      <c r="B1" s="14"/>
      <c r="C1" s="14"/>
      <c r="D1" s="14"/>
      <c r="E1" s="14"/>
      <c r="F1" s="14"/>
      <c r="G1" s="14"/>
      <c r="H1" s="14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7" t="s">
        <v>176</v>
      </c>
      <c r="B18" t="s">
        <v>320</v>
      </c>
    </row>
    <row r="20" spans="1:4" x14ac:dyDescent="0.4">
      <c r="A20" s="27" t="s">
        <v>324</v>
      </c>
      <c r="B20" s="27" t="s">
        <v>323</v>
      </c>
    </row>
    <row r="21" spans="1:4" x14ac:dyDescent="0.4">
      <c r="A21" s="27" t="s">
        <v>321</v>
      </c>
      <c r="B21" t="s">
        <v>182</v>
      </c>
      <c r="C21" t="s">
        <v>191</v>
      </c>
      <c r="D21" t="s">
        <v>196</v>
      </c>
    </row>
    <row r="22" spans="1:4" x14ac:dyDescent="0.4">
      <c r="A22" s="28" t="s">
        <v>89</v>
      </c>
      <c r="B22" s="29">
        <v>139545000</v>
      </c>
      <c r="C22" s="29">
        <v>131895000</v>
      </c>
      <c r="D22" s="29">
        <v>113400000</v>
      </c>
    </row>
    <row r="23" spans="1:4" x14ac:dyDescent="0.4">
      <c r="A23" s="28" t="s">
        <v>90</v>
      </c>
      <c r="B23" s="29">
        <v>80190000</v>
      </c>
      <c r="C23" s="29">
        <v>102262500</v>
      </c>
      <c r="D23" s="29">
        <v>108270000</v>
      </c>
    </row>
    <row r="24" spans="1:4" x14ac:dyDescent="0.4">
      <c r="A24" s="28" t="s">
        <v>322</v>
      </c>
      <c r="B24" s="29">
        <v>124706250</v>
      </c>
      <c r="C24" s="29">
        <v>117078750</v>
      </c>
      <c r="D24" s="29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9" workbookViewId="0">
      <selection activeCell="G4" sqref="G4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4" t="s">
        <v>200</v>
      </c>
      <c r="B1" s="14"/>
      <c r="C1" s="14"/>
      <c r="D1" s="14"/>
      <c r="E1" s="14"/>
      <c r="F1" s="14"/>
      <c r="G1" s="14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31" t="s">
        <v>331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4">
      <c r="A8" s="30" t="s">
        <v>325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31" t="s">
        <v>332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4">
      <c r="A14" s="31" t="s">
        <v>326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31" t="s">
        <v>333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4">
      <c r="A19" s="31" t="s">
        <v>327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31" t="s">
        <v>334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4">
      <c r="A24" s="31" t="s">
        <v>328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4" t="s">
        <v>335</v>
      </c>
      <c r="B29" s="32"/>
      <c r="C29" s="32"/>
      <c r="D29" s="32"/>
      <c r="E29" s="32"/>
      <c r="F29" s="32"/>
      <c r="G29" s="33">
        <f>SUBTOTAL(9,G25:G28)</f>
        <v>1400000</v>
      </c>
    </row>
    <row r="30" spans="1:7" outlineLevel="1" x14ac:dyDescent="0.4">
      <c r="A30" s="34" t="s">
        <v>329</v>
      </c>
      <c r="B30" s="32"/>
      <c r="C30" s="32"/>
      <c r="D30" s="32">
        <f>SUBTOTAL(4,D25:D28)</f>
        <v>34</v>
      </c>
      <c r="E30" s="32"/>
      <c r="F30" s="32"/>
      <c r="G30" s="33"/>
    </row>
    <row r="31" spans="1:7" x14ac:dyDescent="0.4">
      <c r="A31" s="34" t="s">
        <v>322</v>
      </c>
      <c r="B31" s="32"/>
      <c r="C31" s="32"/>
      <c r="D31" s="32"/>
      <c r="E31" s="32"/>
      <c r="F31" s="32"/>
      <c r="G31" s="33">
        <f>SUBTOTAL(9,G4:G28)</f>
        <v>5200000</v>
      </c>
    </row>
    <row r="32" spans="1:7" x14ac:dyDescent="0.4">
      <c r="A32" s="34" t="s">
        <v>330</v>
      </c>
      <c r="B32" s="32"/>
      <c r="C32" s="32"/>
      <c r="D32" s="32">
        <f>SUBTOTAL(4,D4:D28)</f>
        <v>45</v>
      </c>
      <c r="E32" s="32"/>
      <c r="F32" s="32"/>
      <c r="G32" s="3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J12" sqref="J12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4" t="s">
        <v>248</v>
      </c>
      <c r="B1" s="14"/>
      <c r="C1" s="14"/>
      <c r="D1" s="14"/>
      <c r="E1" s="14"/>
      <c r="F1" s="14"/>
    </row>
    <row r="3" spans="1:6" x14ac:dyDescent="0.4">
      <c r="A3" s="35" t="s">
        <v>249</v>
      </c>
      <c r="B3" s="36" t="s">
        <v>250</v>
      </c>
      <c r="C3" s="36" t="s">
        <v>251</v>
      </c>
      <c r="D3" s="36" t="s">
        <v>252</v>
      </c>
      <c r="E3" s="36" t="s">
        <v>253</v>
      </c>
      <c r="F3" s="36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5" t="s">
        <v>264</v>
      </c>
      <c r="B15" s="15"/>
      <c r="C15" s="15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8</xdr:col>
                    <xdr:colOff>662940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10" workbookViewId="0">
      <selection activeCell="N19" sqref="N19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4" t="s">
        <v>265</v>
      </c>
      <c r="B1" s="14"/>
      <c r="C1" s="14"/>
      <c r="D1" s="14"/>
      <c r="E1" s="14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owner</cp:lastModifiedBy>
  <dcterms:created xsi:type="dcterms:W3CDTF">2023-04-27T08:01:32Z</dcterms:created>
  <dcterms:modified xsi:type="dcterms:W3CDTF">2024-12-23T13:10:51Z</dcterms:modified>
</cp:coreProperties>
</file>