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6_컴활1급실기_기본서(20251121)\2026기본서_컴활1급실기\01 엑셀\03 기본모의고사\"/>
    </mc:Choice>
  </mc:AlternateContent>
  <xr:revisionPtr revIDLastSave="0" documentId="13_ncr:1_{FCD6443A-DC0C-4219-B0A9-D7A45944E264}" xr6:coauthVersionLast="47" xr6:coauthVersionMax="47" xr10:uidLastSave="{00000000-0000-0000-0000-000000000000}"/>
  <bookViews>
    <workbookView xWindow="-110" yWindow="-110" windowWidth="25820" windowHeight="15500" tabRatio="765" activeTab="4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RIGH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/>
  <c r="F22" i="2" a="1"/>
  <c r="F22" i="2"/>
  <c r="F23" i="2" a="1"/>
  <c r="F23" i="2" s="1"/>
  <c r="F24" i="2" a="1"/>
  <c r="F24" i="2" s="1"/>
  <c r="F25" i="2" a="1"/>
  <c r="F25" i="2" s="1"/>
  <c r="F26" i="2" a="1"/>
  <c r="F26" i="2"/>
  <c r="F27" i="2" a="1"/>
  <c r="F27" i="2" s="1"/>
  <c r="F28" i="2" a="1"/>
  <c r="F28" i="2"/>
  <c r="F29" i="2" a="1"/>
  <c r="F29" i="2"/>
  <c r="F30" i="2" a="1"/>
  <c r="F30" i="2" s="1"/>
  <c r="F31" i="2" a="1"/>
  <c r="F31" i="2" s="1"/>
  <c r="F32" i="2" a="1"/>
  <c r="F32" i="2" s="1"/>
  <c r="F33" i="2" a="1"/>
  <c r="F33" i="2" s="1"/>
  <c r="F34" i="2" a="1"/>
  <c r="F34" i="2" s="1"/>
  <c r="F35" i="2" a="1"/>
  <c r="F35" i="2" s="1"/>
  <c r="F36" i="2" a="1"/>
  <c r="F36" i="2"/>
  <c r="F37" i="2" a="1"/>
  <c r="F37" i="2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33" i="2" a="1"/>
  <c r="I25" i="2" a="1"/>
  <c r="I35" i="2" a="1"/>
  <c r="I36" i="2" a="1"/>
  <c r="I21" i="2" a="1"/>
  <c r="I30" i="2" a="1"/>
  <c r="I39" i="2" a="1"/>
  <c r="I32" i="2" a="1"/>
  <c r="I26" i="2" a="1"/>
  <c r="I28" i="2" a="1"/>
  <c r="I37" i="2" a="1"/>
  <c r="I38" i="2" a="1"/>
  <c r="I34" i="2" a="1"/>
  <c r="I23" i="2" a="1"/>
  <c r="I27" i="2" a="1"/>
  <c r="I29" i="2" a="1"/>
  <c r="I22" i="2" a="1"/>
  <c r="I31" i="2" a="1"/>
  <c r="I24" i="2" a="1"/>
  <c r="I20" i="2" a="1"/>
  <c r="I24" i="2" l="1"/>
  <c r="I31" i="2"/>
  <c r="I22" i="2"/>
  <c r="I29" i="2"/>
  <c r="I27" i="2"/>
  <c r="I23" i="2"/>
  <c r="I34" i="2"/>
  <c r="I38" i="2"/>
  <c r="I37" i="2"/>
  <c r="I28" i="2"/>
  <c r="I26" i="2"/>
  <c r="I32" i="2"/>
  <c r="I39" i="2"/>
  <c r="I30" i="2"/>
  <c r="I21" i="2"/>
  <c r="I36" i="2"/>
  <c r="I35" i="2"/>
  <c r="I25" i="2"/>
  <c r="I33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6CC01C-6FA8-4E5C-B3B2-DA47EA323796}" name="MS Access Database_Query" type="1" refreshedVersion="8" background="1">
    <dbPr connection="DSN=MS Access Database;DBQ=C:\2026_컴활1급실기_기본서(20251121)\2026기본서_컴활1급실기\01 엑셀\03 기본모의고사\성적.accdb;DefaultDir=C:\2026_컴활1급실기_기본서(20251121)\2026기본서_컴활1급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<sst xmlns="http://schemas.openxmlformats.org/spreadsheetml/2006/main" count="280" uniqueCount="187">
  <si>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</si>
  <si>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</si>
  <si>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</si>
  <si>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</si>
  <si>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</si>
  <si>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</si>
  <si>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</si>
  <si>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</si>
  <si>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</si>
  <si>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</si>
  <si>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</si>
  <si>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</si>
  <si>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</si>
  <si>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</si>
  <si>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</si>
  <si>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</si>
  <si>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</si>
  <si>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</si>
  <si>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</si>
  <si>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</si>
  <si>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</si>
  <si>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</si>
  <si>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</si>
  <si>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</si>
  <si>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</si>
  <si>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</si>
  <si>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</si>
  <si>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</si>
  <si>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</si>
  <si>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</si>
  <si>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</si>
  <si>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</si>
  <si>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</si>
  <si>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</si>
  <si>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</si>
  <si>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</si>
  <si>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</si>
  <si>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</si>
  <si>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</si>
  <si>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</si>
  <si>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</si>
  <si>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</si>
  <si>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</si>
  <si>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</si>
  <si>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</si>
  <si>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</si>
  <si>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</si>
  <si>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</si>
  <si>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</si>
  <si>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</si>
  <si>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</si>
  <si>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</si>
  <si>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</si>
  <si>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</si>
  <si>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</si>
  <si>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</si>
  <si>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</si>
  <si>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</si>
  <si>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</si>
  <si>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</si>
  <si>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</si>
  <si>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</si>
  <si>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</si>
  <si>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</si>
  <si>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</si>
  <si>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</si>
  <si>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</si>
  <si>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</si>
  <si>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</si>
  <si>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</si>
  <si>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</si>
  <si>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</si>
  <si>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</si>
  <si>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</si>
  <si>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</si>
  <si>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</si>
  <si>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</si>
  <si>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</si>
  <si>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</si>
  <si>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</si>
  <si>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</si>
  <si>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</si>
  <si>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</si>
  <si>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</si>
  <si>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</si>
  <si>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</si>
  <si>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</si>
  <si>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</si>
  <si>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</si>
  <si>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</si>
  <si>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</si>
  <si>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</si>
  <si>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</si>
  <si>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</si>
  <si>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</si>
  <si>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</si>
  <si>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</si>
  <si>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</si>
  <si>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</si>
  <si>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</si>
  <si>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</si>
  <si>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</si>
  <si>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</si>
  <si>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</si>
  <si>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</si>
  <si>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</si>
  <si>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</si>
  <si>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</si>
  <si>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</si>
  <si>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</si>
  <si>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</si>
  <si>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</si>
  <si>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</si>
  <si>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</si>
  <si>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</si>
  <si>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</si>
  <si>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</si>
  <si>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</si>
  <si>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</si>
  <si>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</si>
  <si>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</si>
  <si>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</si>
  <si>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</si>
  <si>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</si>
  <si>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</si>
  <si>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</si>
  <si>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</si>
  <si>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</si>
  <si>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</si>
  <si>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</si>
  <si>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</si>
  <si>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</si>
  <si>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</si>
  <si>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</si>
  <si>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</si>
  <si>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</si>
  <si>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</si>
  <si>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</si>
  <si>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</si>
  <si>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</si>
  <si>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</si>
  <si>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</si>
  <si>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</si>
  <si>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</si>
  <si>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</si>
  <si>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</si>
  <si>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</si>
  <si>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</si>
  <si>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</si>
  <si>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</si>
  <si>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</si>
  <si>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</si>
  <si>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</si>
  <si>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</si>
  <si>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</si>
  <si>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</si>
  <si>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</si>
  <si>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</si>
  <si>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</si>
  <si>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</si>
  <si>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</si>
  <si>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</si>
  <si>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</si>
  <si>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</si>
  <si>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</si>
  <si>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</si>
  <si>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</si>
  <si>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</si>
  <si>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</si>
  <si>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</si>
  <si>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</si>
  <si>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</si>
  <si>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</si>
  <si>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</si>
  <si>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</si>
  <si>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</si>
  <si>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</si>
  <si>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</si>
  <si>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</si>
  <si>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</si>
  <si>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</si>
  <si>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</si>
  <si>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</si>
  <si>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</si>
  <si>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</si>
  <si>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</si>
  <si>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영어듣기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</si>
</sst>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#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 val="autoZero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서연" refreshedDate="46094.531907407407" backgroundQuery="1" createdVersion="8" refreshedVersion="8" minRefreshableVersion="3" recordCount="37" xr:uid="{F71E3178-FC45-4863-9604-39FC022A2269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BE8BA8-7448-4C83-A320-D6FD457E78C8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3" numFmtId="178"/>
    <dataField name="평균 : 전산이론" fld="4" subtotal="average" baseField="1" baseItem="2" numFmtId="178"/>
    <dataField name="평균 : 전산실기" fld="5" subtotal="average" baseField="1" baseItem="2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0C0634-42AB-4FCA-9419-AA52B180CCF5}" name="표1" displayName="표1" ref="A3:F13" totalsRowShown="0">
  <autoFilter ref="A3:F13" xr:uid="{B70C0634-42AB-4FCA-9419-AA52B180CCF5}"/>
  <tableColumns count="6">
    <tableColumn id="1" xr3:uid="{068557BD-C342-4595-956E-8468DA962DE7}" name="이름"/>
    <tableColumn id="2" xr3:uid="{B621C4E2-4B85-4F43-9740-96E97AAC4932}" name="부서명"/>
    <tableColumn id="3" xr3:uid="{2DDDD52F-10F9-4336-9CE9-4FEC28DF1991}" name="영어독해"/>
    <tableColumn id="4" xr3:uid="{DABFAE83-7343-4CC7-BE1D-76E1A19D0E60}" name="영어듣기"/>
    <tableColumn id="5" xr3:uid="{C058C03F-152A-4CA0-A531-3302408D6562}" name="전산이론"/>
    <tableColumn id="6" xr3:uid="{19368873-A69D-4B6B-8B6A-9A89E61ADCF4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N13" sqref="N13"/>
    </sheetView>
  </sheetViews>
  <sheetFormatPr defaultRowHeight="17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44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AND(AVERAGE(C4,D4,E4)&gt;=80, 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COUNTIF($C4:$G4, 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2" zoomScaleNormal="100" workbookViewId="0">
      <selection activeCell="K26" sqref="K26"/>
    </sheetView>
  </sheetViews>
  <sheetFormatPr defaultRowHeight="17"/>
  <cols>
    <col min="2" max="2" width="11.58203125" bestFit="1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5" t="s">
        <v>171</v>
      </c>
      <c r="F2" s="46"/>
      <c r="G2" s="47"/>
      <c r="H2" s="3" t="s">
        <v>173</v>
      </c>
      <c r="I2" s="3" t="s">
        <v>175</v>
      </c>
    </row>
    <row r="3" spans="1:9">
      <c r="A3" s="4">
        <v>2006</v>
      </c>
      <c r="B3" s="4">
        <v>2017</v>
      </c>
      <c r="C3" s="1">
        <f>COUNTIFS($D$20:$D$39, "&gt;="&amp;A3, $D$20:$D$39, "&lt;="&amp;B3)</f>
        <v>6</v>
      </c>
      <c r="E3" s="48">
        <f>DSUM($A$19:$I$39, 7, $H$2:$I$3)</f>
        <v>1200000</v>
      </c>
      <c r="F3" s="49"/>
      <c r="G3" s="50"/>
      <c r="H3" s="3" t="s">
        <v>174</v>
      </c>
      <c r="I3" s="3" t="s">
        <v>176</v>
      </c>
    </row>
    <row r="4" spans="1:9">
      <c r="A4" s="4">
        <v>2018</v>
      </c>
      <c r="B4" s="4">
        <v>2019</v>
      </c>
      <c r="C4" s="1">
        <f t="shared" ref="C4:C6" si="0">COUNTIFS($D$20:$D$39, "&gt;="&amp;A4, $D$20:$D$39, 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 $G$20:$G$39)), 0)</f>
        <v>1333333</v>
      </c>
      <c r="E10" s="2" t="s">
        <v>30</v>
      </c>
      <c r="F10" s="6">
        <f t="array" ref="F10">SUM(IF((RIGHT($A$20:$A$39,2)=$E10)*IFERROR(FIND("판매", $A$20:$A$39)&gt;=1, FALSE), $G$20:$G$39))</f>
        <v>4000000</v>
      </c>
    </row>
    <row r="11" spans="1:9">
      <c r="A11" s="1" t="s">
        <v>31</v>
      </c>
      <c r="B11" s="5">
        <f t="array" ref="B11">TRUNC(AVERAGE(IF($A$20:$A$39=A11, $G$20:$G$39)), 0)</f>
        <v>1250000</v>
      </c>
      <c r="E11" s="2" t="s">
        <v>32</v>
      </c>
      <c r="F11" s="6">
        <f t="array" ref="F11">SUM(IF((RIGHT($A$20:$A$39,2)=$E11)*IFERROR(FIND("판매", $A$20:$A$39)&gt;=1, FALSE), $G$20:$G$39))</f>
        <v>5000000</v>
      </c>
    </row>
    <row r="12" spans="1:9">
      <c r="A12" s="1" t="s">
        <v>33</v>
      </c>
      <c r="B12" s="5">
        <f t="array" ref="B12">TRUNC(AVERAGE(IF($A$20:$A$39=A12, $G$20:$G$39)), 0)</f>
        <v>1266666</v>
      </c>
      <c r="E12" s="2" t="s">
        <v>34</v>
      </c>
      <c r="F12" s="6">
        <f t="array" ref="F12">SUM(IF((RIGHT($A$20:$A$39,2)=$E12)*IFERROR(FIND("판매", $A$20:$A$39)&gt;=1, FALSE), $G$20:$G$39))</f>
        <v>3800000</v>
      </c>
    </row>
    <row r="13" spans="1:9">
      <c r="A13" s="1" t="s">
        <v>35</v>
      </c>
      <c r="B13" s="5">
        <f t="array" ref="B13">TRUNC(AVERAGE(IF($A$20:$A$39=A13, $G$20:$G$39)), 0)</f>
        <v>1137500</v>
      </c>
    </row>
    <row r="14" spans="1:9">
      <c r="A14" s="1" t="s">
        <v>36</v>
      </c>
      <c r="B14" s="5">
        <f t="array" ref="B14">TRUNC(AVERAGE(IF($A$20:$A$39=A14, $G$20:$G$39)), 0)</f>
        <v>1233333</v>
      </c>
    </row>
    <row r="15" spans="1:9">
      <c r="A15" s="1" t="s">
        <v>37</v>
      </c>
      <c r="B15" s="5">
        <f t="array" ref="B15">TRUNC(AVERAGE(IF($A$20:$A$39=A15, $G$20:$G$39)), 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 2, 0, RIGHT(D20, 2)))</f>
        <v>P1201</v>
      </c>
      <c r="F20" s="1" t="str" cm="1">
        <f t="array" ref="F20">_xlfn.IFS(LEFT(C20,1)="p", "부장", LEFT(C20,1)="k", "과장", LEFT(C20,1)="d", "대리", LEFT(C20,1)="s", 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 2, 0, RIGHT(D21, 2)))</f>
        <v>K2012</v>
      </c>
      <c r="F21" s="1" t="str" cm="1">
        <f t="array" ref="F21">_xlfn.IFS(LEFT(C21,1)="p", "부장", LEFT(C21,1)="k", "과장", LEFT(C21,1)="d", "대리", LEFT(C21,1)="s", "사원")</f>
        <v>과장</v>
      </c>
      <c r="G21" s="10">
        <v>1350000</v>
      </c>
      <c r="H21" s="10">
        <v>67500</v>
      </c>
      <c r="I21" s="1" t="str" cm="1">
        <f t="array" ref="I21">fn비고(D21)</f>
        <v xml:space="preserve"> </v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 "부장", LEFT(C22,1)="k", "과장", LEFT(C22,1)="d", "대리", LEFT(C22,1)="s", "사원")</f>
        <v>과장</v>
      </c>
      <c r="G22" s="10">
        <v>1350000</v>
      </c>
      <c r="H22" s="10">
        <v>67500</v>
      </c>
      <c r="I22" s="1" t="str" cm="1">
        <f t="array" ref="I22">fn비고(D22)</f>
        <v xml:space="preserve"> </v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 "부장", LEFT(C23,1)="k", "과장", LEFT(C23,1)="d", "대리", LEFT(C23,1)="s", "사원")</f>
        <v>과장</v>
      </c>
      <c r="G23" s="10">
        <v>1350000</v>
      </c>
      <c r="H23" s="10">
        <v>67500</v>
      </c>
      <c r="I23" s="1" t="str" cm="1">
        <f t="array" ref="I23">fn비고(D23)</f>
        <v xml:space="preserve"> </v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 "부장", LEFT(C24,1)="k", "과장", LEFT(C24,1)="d", "대리", LEFT(C24,1)="s", "사원")</f>
        <v>사원</v>
      </c>
      <c r="G24" s="10">
        <v>1000000</v>
      </c>
      <c r="H24" s="10">
        <v>30000</v>
      </c>
      <c r="I24" s="1" t="str" cm="1">
        <f t="array" ref="I24">fn비고(D24)</f>
        <v xml:space="preserve"> </v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 "부장", LEFT(C25,1)="k", "과장", LEFT(C25,1)="d", "대리", LEFT(C25,1)="s", "사원")</f>
        <v>과장</v>
      </c>
      <c r="G25" s="10">
        <v>1350000</v>
      </c>
      <c r="H25" s="10">
        <v>67500</v>
      </c>
      <c r="I25" s="1" t="str" cm="1">
        <f t="array" ref="I25">fn비고(D25)</f>
        <v xml:space="preserve"> </v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 "부장", LEFT(C26,1)="k", "과장", LEFT(C26,1)="d", "대리", LEFT(C26,1)="s", "사원")</f>
        <v>과장</v>
      </c>
      <c r="G26" s="10">
        <v>1350000</v>
      </c>
      <c r="H26" s="10">
        <v>67500</v>
      </c>
      <c r="I26" s="1" t="str" cm="1">
        <f t="array" ref="I26">fn비고(D26)</f>
        <v xml:space="preserve"> </v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 "부장", LEFT(C27,1)="k", "과장", LEFT(C27,1)="d", "대리", LEFT(C27,1)="s", "사원")</f>
        <v>대리</v>
      </c>
      <c r="G27" s="10">
        <v>1200000</v>
      </c>
      <c r="H27" s="10">
        <v>84000</v>
      </c>
      <c r="I27" s="1" t="str" cm="1">
        <f t="array" ref="I27">fn비고(D27)</f>
        <v xml:space="preserve"> </v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 "부장", LEFT(C28,1)="k", "과장", LEFT(C28,1)="d", "대리", LEFT(C28,1)="s", "사원")</f>
        <v>사원</v>
      </c>
      <c r="G28" s="10">
        <v>1000000</v>
      </c>
      <c r="H28" s="10">
        <v>50000</v>
      </c>
      <c r="I28" s="1" t="str" cm="1">
        <f t="array" ref="I28">fn비고(D28)</f>
        <v xml:space="preserve"> </v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 "부장", LEFT(C29,1)="k", "과장", LEFT(C29,1)="d", "대리", LEFT(C29,1)="s", 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 "부장", LEFT(C30,1)="k", "과장", LEFT(C30,1)="d", "대리", LEFT(C30,1)="s", 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 "부장", LEFT(C31,1)="k", "과장", LEFT(C31,1)="d", "대리", LEFT(C31,1)="s", "사원")</f>
        <v>대리</v>
      </c>
      <c r="G31" s="10">
        <v>1200000</v>
      </c>
      <c r="H31" s="10">
        <v>60000</v>
      </c>
      <c r="I31" s="1" t="str" cm="1">
        <f t="array" ref="I31">fn비고(D31)</f>
        <v xml:space="preserve"> </v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 "부장", LEFT(C32,1)="k", "과장", LEFT(C32,1)="d", "대리", LEFT(C32,1)="s", "사원")</f>
        <v>사원</v>
      </c>
      <c r="G32" s="10">
        <v>1000000</v>
      </c>
      <c r="H32" s="10">
        <v>30000</v>
      </c>
      <c r="I32" s="1" t="str" cm="1">
        <f t="array" ref="I32">fn비고(D32)</f>
        <v xml:space="preserve"> </v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 "부장", LEFT(C33,1)="k", "과장", LEFT(C33,1)="d", "대리", LEFT(C33,1)="s", 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 "부장", LEFT(C34,1)="k", "과장", LEFT(C34,1)="d", "대리", LEFT(C34,1)="s", "사원")</f>
        <v>사원</v>
      </c>
      <c r="G34" s="10">
        <v>1000000</v>
      </c>
      <c r="H34" s="10">
        <v>50000</v>
      </c>
      <c r="I34" s="1" t="str" cm="1">
        <f t="array" ref="I34">fn비고(D34)</f>
        <v xml:space="preserve"> </v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 "부장", LEFT(C35,1)="k", "과장", LEFT(C35,1)="d", "대리", LEFT(C35,1)="s", "사원")</f>
        <v>과장</v>
      </c>
      <c r="G35" s="10">
        <v>1350000</v>
      </c>
      <c r="H35" s="10">
        <v>67500</v>
      </c>
      <c r="I35" s="1" t="str" cm="1">
        <f t="array" ref="I35">fn비고(D35)</f>
        <v xml:space="preserve"> </v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 "부장", LEFT(C36,1)="k", "과장", LEFT(C36,1)="d", "대리", LEFT(C36,1)="s", "사원")</f>
        <v>사원</v>
      </c>
      <c r="G36" s="10">
        <v>1000000</v>
      </c>
      <c r="H36" s="10">
        <v>30000</v>
      </c>
      <c r="I36" s="1" t="str" cm="1">
        <f t="array" ref="I36">fn비고(D36)</f>
        <v xml:space="preserve"> </v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 "부장", LEFT(C37,1)="k", "과장", LEFT(C37,1)="d", "대리", LEFT(C37,1)="s", "사원")</f>
        <v>대리</v>
      </c>
      <c r="G37" s="10">
        <v>1200000</v>
      </c>
      <c r="H37" s="10">
        <v>36000</v>
      </c>
      <c r="I37" s="1" t="str" cm="1">
        <f t="array" ref="I37">fn비고(D37)</f>
        <v xml:space="preserve"> </v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 "부장", LEFT(C38,1)="k", "과장", LEFT(C38,1)="d", "대리", LEFT(C38,1)="s", "사원")</f>
        <v>과장</v>
      </c>
      <c r="G38" s="10">
        <v>1350000</v>
      </c>
      <c r="H38" s="10">
        <v>94500</v>
      </c>
      <c r="I38" s="1" t="str" cm="1">
        <f t="array" ref="I38">fn비고(D38)</f>
        <v xml:space="preserve"> </v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 "부장", LEFT(C39,1)="k", "과장", LEFT(C39,1)="d", "대리", LEFT(C39,1)="s", "사원")</f>
        <v>사원</v>
      </c>
      <c r="G39" s="10">
        <v>1000000</v>
      </c>
      <c r="H39" s="10">
        <v>50000</v>
      </c>
      <c r="I39" s="1" t="str" cm="1">
        <f t="array" ref="I39">fn비고(D39)</f>
        <v xml:space="preserve"> </v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2505-23D4-4BC7-B30D-D4776CA7985C}">
  <sheetPr codeName="Sheet8"/>
  <dimension ref="A1:F13"/>
  <sheetViews>
    <sheetView workbookViewId="0">
      <selection activeCell="G26" sqref="G26"/>
    </sheetView>
  </sheetViews>
  <sheetFormatPr defaultRowHeight="17"/>
  <cols>
    <col min="1" max="1" width="8.75" bestFit="1" customWidth="1"/>
    <col min="2" max="2" width="8.9140625" bestFit="1" customWidth="1"/>
    <col min="3" max="6" width="10.75" bestFit="1" customWidth="1"/>
  </cols>
  <sheetData>
    <row r="1" spans="1:6">
      <c r="A1" s="59" t="s">
        <v>186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182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183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184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185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C8" sqref="C8"/>
    </sheetView>
  </sheetViews>
  <sheetFormatPr defaultRowHeight="17"/>
  <cols>
    <col min="1" max="1" width="8.9140625" bestFit="1" customWidth="1"/>
    <col min="2" max="5" width="14.5" bestFit="1" customWidth="1"/>
  </cols>
  <sheetData>
    <row r="2" spans="1:5">
      <c r="A2" s="56" t="s">
        <v>0</v>
      </c>
      <c r="B2" t="s">
        <v>177</v>
      </c>
    </row>
    <row r="4" spans="1:5">
      <c r="A4" s="56" t="s">
        <v>88</v>
      </c>
      <c r="B4" t="s">
        <v>178</v>
      </c>
      <c r="C4" t="s">
        <v>179</v>
      </c>
      <c r="D4" t="s">
        <v>180</v>
      </c>
      <c r="E4" t="s">
        <v>181</v>
      </c>
    </row>
    <row r="5" spans="1:5">
      <c r="A5" t="s">
        <v>95</v>
      </c>
      <c r="B5" s="57">
        <v>57.6</v>
      </c>
      <c r="C5" s="57">
        <v>50</v>
      </c>
      <c r="D5" s="57">
        <v>71</v>
      </c>
      <c r="E5" s="58">
        <v>96</v>
      </c>
    </row>
    <row r="6" spans="1:5">
      <c r="A6" t="s">
        <v>98</v>
      </c>
      <c r="B6" s="57">
        <v>44</v>
      </c>
      <c r="C6" s="57">
        <v>47</v>
      </c>
      <c r="D6" s="57">
        <v>77.5</v>
      </c>
      <c r="E6" s="58">
        <v>91.25</v>
      </c>
    </row>
    <row r="7" spans="1:5">
      <c r="A7" t="s">
        <v>101</v>
      </c>
      <c r="B7" s="57">
        <v>56</v>
      </c>
      <c r="C7" s="57">
        <v>62.285714285714285</v>
      </c>
      <c r="D7" s="57">
        <v>90</v>
      </c>
      <c r="E7" s="58">
        <v>98.571428571428569</v>
      </c>
    </row>
    <row r="8" spans="1:5">
      <c r="A8" t="s">
        <v>111</v>
      </c>
      <c r="B8" s="57">
        <v>57.333333333333336</v>
      </c>
      <c r="C8" s="57">
        <v>54</v>
      </c>
      <c r="D8" s="57">
        <v>89.166666666666671</v>
      </c>
      <c r="E8" s="58">
        <v>91.666666666666671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tabSelected="1" workbookViewId="0">
      <selection activeCell="H16" sqref="H16"/>
    </sheetView>
  </sheetViews>
  <sheetFormatPr defaultRowHeight="17"/>
  <cols>
    <col min="4" max="8" width="9.83203125" customWidth="1"/>
  </cols>
  <sheetData>
    <row r="2" spans="1:8">
      <c r="A2" s="51" t="s">
        <v>0</v>
      </c>
      <c r="B2" s="51" t="s">
        <v>88</v>
      </c>
      <c r="C2" s="51" t="s">
        <v>43</v>
      </c>
      <c r="D2" s="51" t="s">
        <v>153</v>
      </c>
      <c r="E2" s="51"/>
      <c r="F2" s="51"/>
      <c r="G2" s="51"/>
      <c r="H2" s="51"/>
    </row>
    <row r="3" spans="1:8">
      <c r="A3" s="51"/>
      <c r="B3" s="51"/>
      <c r="C3" s="51"/>
      <c r="D3" s="43" t="s">
        <v>89</v>
      </c>
      <c r="E3" s="43" t="s">
        <v>90</v>
      </c>
      <c r="F3" s="43" t="s">
        <v>91</v>
      </c>
      <c r="G3" s="43" t="s">
        <v>92</v>
      </c>
      <c r="H3" s="43" t="s">
        <v>93</v>
      </c>
    </row>
    <row r="4" spans="1:8">
      <c r="A4" s="40" t="s">
        <v>94</v>
      </c>
      <c r="B4" s="41" t="s">
        <v>95</v>
      </c>
      <c r="C4" s="41" t="s">
        <v>96</v>
      </c>
      <c r="D4" s="11">
        <v>70</v>
      </c>
      <c r="E4" s="11">
        <v>52</v>
      </c>
      <c r="F4" s="11">
        <v>64</v>
      </c>
      <c r="G4" s="11">
        <v>92</v>
      </c>
      <c r="H4" s="42">
        <v>8</v>
      </c>
    </row>
    <row r="5" spans="1:8">
      <c r="A5" s="34" t="s">
        <v>112</v>
      </c>
      <c r="B5" s="33" t="s">
        <v>95</v>
      </c>
      <c r="C5" s="33" t="s">
        <v>96</v>
      </c>
      <c r="D5" s="35">
        <v>90</v>
      </c>
      <c r="E5" s="35">
        <v>68</v>
      </c>
      <c r="F5" s="35">
        <v>72</v>
      </c>
      <c r="G5" s="35">
        <v>69</v>
      </c>
      <c r="H5" s="36">
        <v>36</v>
      </c>
    </row>
    <row r="6" spans="1:8">
      <c r="A6" s="32" t="s">
        <v>102</v>
      </c>
      <c r="B6" s="33" t="s">
        <v>95</v>
      </c>
      <c r="C6" s="33" t="s">
        <v>99</v>
      </c>
      <c r="D6" s="35">
        <v>70</v>
      </c>
      <c r="E6" s="35">
        <v>52</v>
      </c>
      <c r="F6" s="35">
        <v>48</v>
      </c>
      <c r="G6" s="35">
        <v>83</v>
      </c>
      <c r="H6" s="36">
        <v>65</v>
      </c>
    </row>
    <row r="7" spans="1:8">
      <c r="A7" s="32" t="s">
        <v>103</v>
      </c>
      <c r="B7" s="33" t="s">
        <v>95</v>
      </c>
      <c r="C7" s="33" t="s">
        <v>99</v>
      </c>
      <c r="D7" s="35">
        <v>80</v>
      </c>
      <c r="E7" s="35">
        <v>64</v>
      </c>
      <c r="F7" s="35">
        <v>40</v>
      </c>
      <c r="G7" s="35">
        <v>0</v>
      </c>
      <c r="H7" s="36">
        <v>74</v>
      </c>
    </row>
    <row r="8" spans="1:8">
      <c r="A8" s="32" t="s">
        <v>106</v>
      </c>
      <c r="B8" s="33" t="s">
        <v>95</v>
      </c>
      <c r="C8" s="33" t="s">
        <v>99</v>
      </c>
      <c r="D8" s="35">
        <v>70</v>
      </c>
      <c r="E8" s="35">
        <v>64</v>
      </c>
      <c r="F8" s="35">
        <v>56</v>
      </c>
      <c r="G8" s="35">
        <v>40</v>
      </c>
      <c r="H8" s="36">
        <v>12</v>
      </c>
    </row>
    <row r="9" spans="1:8">
      <c r="A9" s="32" t="s">
        <v>107</v>
      </c>
      <c r="B9" s="33" t="s">
        <v>95</v>
      </c>
      <c r="C9" s="33" t="s">
        <v>99</v>
      </c>
      <c r="D9" s="35">
        <v>80</v>
      </c>
      <c r="E9" s="35">
        <v>68</v>
      </c>
      <c r="F9" s="35">
        <v>60</v>
      </c>
      <c r="G9" s="35">
        <v>75</v>
      </c>
      <c r="H9" s="36">
        <v>34</v>
      </c>
    </row>
    <row r="10" spans="1:8">
      <c r="A10" s="34" t="s">
        <v>108</v>
      </c>
      <c r="B10" s="33" t="s">
        <v>98</v>
      </c>
      <c r="C10" s="33" t="s">
        <v>96</v>
      </c>
      <c r="D10" s="35">
        <v>100</v>
      </c>
      <c r="E10" s="35">
        <v>72</v>
      </c>
      <c r="F10" s="35">
        <v>80</v>
      </c>
      <c r="G10" s="35">
        <v>83</v>
      </c>
      <c r="H10" s="36">
        <v>85</v>
      </c>
    </row>
    <row r="11" spans="1:8">
      <c r="A11" s="32" t="s">
        <v>97</v>
      </c>
      <c r="B11" s="33" t="s">
        <v>98</v>
      </c>
      <c r="C11" s="33" t="s">
        <v>99</v>
      </c>
      <c r="D11" s="35">
        <v>80</v>
      </c>
      <c r="E11" s="35">
        <v>56</v>
      </c>
      <c r="F11" s="35">
        <v>56</v>
      </c>
      <c r="G11" s="35">
        <v>89</v>
      </c>
      <c r="H11" s="36">
        <v>27</v>
      </c>
    </row>
    <row r="12" spans="1:8">
      <c r="A12" s="32" t="s">
        <v>104</v>
      </c>
      <c r="B12" s="33" t="s">
        <v>98</v>
      </c>
      <c r="C12" s="33" t="s">
        <v>99</v>
      </c>
      <c r="D12" s="35">
        <v>50</v>
      </c>
      <c r="E12" s="35">
        <v>0</v>
      </c>
      <c r="F12" s="35">
        <v>0</v>
      </c>
      <c r="G12" s="35">
        <v>93</v>
      </c>
      <c r="H12" s="36">
        <v>58</v>
      </c>
    </row>
    <row r="13" spans="1:8">
      <c r="A13" s="32" t="s">
        <v>105</v>
      </c>
      <c r="B13" s="33" t="s">
        <v>98</v>
      </c>
      <c r="C13" s="33" t="s">
        <v>99</v>
      </c>
      <c r="D13" s="35">
        <v>100</v>
      </c>
      <c r="E13" s="35">
        <v>32</v>
      </c>
      <c r="F13" s="35">
        <v>48</v>
      </c>
      <c r="G13" s="35">
        <v>76</v>
      </c>
      <c r="H13" s="36">
        <v>88</v>
      </c>
    </row>
    <row r="14" spans="1:8">
      <c r="A14" s="32" t="s">
        <v>100</v>
      </c>
      <c r="B14" s="33" t="s">
        <v>101</v>
      </c>
      <c r="C14" s="33" t="s">
        <v>99</v>
      </c>
      <c r="D14" s="35">
        <v>70</v>
      </c>
      <c r="E14" s="35">
        <v>48</v>
      </c>
      <c r="F14" s="35">
        <v>64</v>
      </c>
      <c r="G14" s="35">
        <v>54</v>
      </c>
      <c r="H14" s="36">
        <v>75</v>
      </c>
    </row>
    <row r="15" spans="1:8">
      <c r="A15" s="32" t="s">
        <v>109</v>
      </c>
      <c r="B15" s="33" t="s">
        <v>101</v>
      </c>
      <c r="C15" s="33" t="s">
        <v>99</v>
      </c>
      <c r="D15" s="35">
        <v>100</v>
      </c>
      <c r="E15" s="35">
        <v>36</v>
      </c>
      <c r="F15" s="35">
        <v>48</v>
      </c>
      <c r="G15" s="35">
        <v>82</v>
      </c>
      <c r="H15" s="36">
        <v>98</v>
      </c>
    </row>
    <row r="16" spans="1:8">
      <c r="A16" s="34" t="s">
        <v>113</v>
      </c>
      <c r="B16" s="33" t="s">
        <v>111</v>
      </c>
      <c r="C16" s="33" t="s">
        <v>96</v>
      </c>
      <c r="D16" s="35">
        <v>90</v>
      </c>
      <c r="E16" s="35">
        <v>64</v>
      </c>
      <c r="F16" s="35">
        <v>76</v>
      </c>
      <c r="G16" s="35">
        <v>62</v>
      </c>
      <c r="H16" s="36">
        <v>97</v>
      </c>
    </row>
    <row r="17" spans="1:14">
      <c r="A17" s="60" t="s">
        <v>110</v>
      </c>
      <c r="B17" s="37" t="s">
        <v>111</v>
      </c>
      <c r="C17" s="37" t="s">
        <v>99</v>
      </c>
      <c r="D17" s="38">
        <v>90</v>
      </c>
      <c r="E17" s="38">
        <v>48</v>
      </c>
      <c r="F17" s="38">
        <v>44</v>
      </c>
      <c r="G17" s="38">
        <v>19</v>
      </c>
      <c r="H17" s="39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94502898-A354-4226-B4E3-38857E41768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/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52" t="s">
        <v>114</v>
      </c>
      <c r="C1" s="52"/>
      <c r="D1" s="52"/>
      <c r="E1" s="52"/>
      <c r="F1" s="52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sqref="A1:D1"/>
    </sheetView>
  </sheetViews>
  <sheetFormatPr defaultRowHeight="17"/>
  <cols>
    <col min="1" max="1" width="11" bestFit="1" customWidth="1"/>
    <col min="4" max="4" width="11" bestFit="1" customWidth="1"/>
  </cols>
  <sheetData>
    <row r="1" spans="1:4" ht="17.5" thickBot="1">
      <c r="A1" s="53" t="s">
        <v>132</v>
      </c>
      <c r="B1" s="54"/>
      <c r="C1" s="54"/>
      <c r="D1" s="55"/>
    </row>
    <row r="2" spans="1:4" ht="17.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19">
        <v>120</v>
      </c>
      <c r="C3" s="20">
        <v>108</v>
      </c>
      <c r="D3" s="21">
        <f>C3/B3</f>
        <v>0.9</v>
      </c>
    </row>
    <row r="4" spans="1:4">
      <c r="A4" s="22" t="s">
        <v>138</v>
      </c>
      <c r="B4" s="23">
        <v>140</v>
      </c>
      <c r="C4" s="24">
        <v>77</v>
      </c>
      <c r="D4" s="25">
        <f>C4/B4</f>
        <v>0.55000000000000004</v>
      </c>
    </row>
    <row r="5" spans="1:4">
      <c r="A5" s="22" t="s">
        <v>139</v>
      </c>
      <c r="B5" s="23">
        <v>115</v>
      </c>
      <c r="C5" s="24">
        <v>125</v>
      </c>
      <c r="D5" s="25">
        <f>C5/B5</f>
        <v>1.0869565217391304</v>
      </c>
    </row>
    <row r="6" spans="1:4" ht="17.5" thickBot="1">
      <c r="A6" s="26" t="s">
        <v>140</v>
      </c>
      <c r="B6" s="27">
        <v>90</v>
      </c>
      <c r="C6" s="28">
        <v>72</v>
      </c>
      <c r="D6" s="29">
        <f>C6/B6</f>
        <v>0.8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"/>
  <sheetData>
    <row r="1" spans="1:8">
      <c r="A1" t="s">
        <v>141</v>
      </c>
    </row>
    <row r="3" spans="1:8">
      <c r="A3" s="30" t="s">
        <v>142</v>
      </c>
      <c r="B3" s="30" t="s">
        <v>143</v>
      </c>
      <c r="C3" s="30" t="s">
        <v>144</v>
      </c>
      <c r="D3" s="30" t="s">
        <v>145</v>
      </c>
      <c r="G3" s="30" t="s">
        <v>143</v>
      </c>
      <c r="H3" s="30" t="s">
        <v>146</v>
      </c>
    </row>
    <row r="4" spans="1:8">
      <c r="A4">
        <v>1</v>
      </c>
      <c r="B4" t="s">
        <v>147</v>
      </c>
      <c r="C4">
        <v>10</v>
      </c>
      <c r="D4" s="3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3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3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서연 고</cp:lastModifiedBy>
  <dcterms:created xsi:type="dcterms:W3CDTF">2023-05-11T11:47:16Z</dcterms:created>
  <dcterms:modified xsi:type="dcterms:W3CDTF">2026-03-13T04:01:44Z</dcterms:modified>
</cp:coreProperties>
</file>