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6144f057b4c89e2/바탕 화면/"/>
    </mc:Choice>
  </mc:AlternateContent>
  <xr:revisionPtr revIDLastSave="10" documentId="13_ncr:1_{32BBB527-8B41-49B4-A99B-21984724029A}" xr6:coauthVersionLast="47" xr6:coauthVersionMax="47" xr10:uidLastSave="{55B6CC24-400D-4724-A581-D916AFDED9F7}"/>
  <bookViews>
    <workbookView xWindow="3610" yWindow="2070" windowWidth="22690" windowHeight="16450" activeTab="5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11" i="2"/>
  <c r="G3" i="2"/>
  <c r="E19" i="2"/>
  <c r="C20" i="2" a="1"/>
  <c r="C21" i="2" a="1"/>
  <c r="C22" i="2" a="1"/>
  <c r="C19" i="2" a="1"/>
  <c r="B20" i="2" a="1"/>
  <c r="B20" i="2" s="1"/>
  <c r="B21" i="2" a="1"/>
  <c r="B21" i="2" s="1"/>
  <c r="B22" i="2" a="1"/>
  <c r="B22" i="2" s="1"/>
  <c r="B19" i="2" a="1"/>
  <c r="B19" i="2" s="1"/>
  <c r="A20" i="1"/>
  <c r="I10" i="5"/>
  <c r="J10" i="5"/>
  <c r="F3" i="2" a="1"/>
  <c r="F9" i="2" a="1"/>
  <c r="F4" i="2" a="1"/>
  <c r="F7" i="2" a="1"/>
  <c r="F10" i="2" a="1"/>
  <c r="F5" i="2" a="1"/>
  <c r="F8" i="2" a="1"/>
  <c r="F11" i="2" a="1"/>
  <c r="F6" i="2" a="1"/>
  <c r="F3" i="2" l="1"/>
  <c r="F6" i="2"/>
  <c r="F11" i="2"/>
  <c r="F8" i="2"/>
  <c r="F5" i="2"/>
  <c r="F10" i="2"/>
  <c r="F7" i="2"/>
  <c r="F4" i="2"/>
  <c r="F9" i="2"/>
  <c r="C21" i="2" l="1"/>
  <c r="C22" i="2"/>
  <c r="C19" i="2"/>
  <c r="C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22B60E-A6E6-48BF-B0DB-591644CC6034}" name="MS Access Database_Query" type="1" refreshedVersion="7" background="1">
    <dbPr connection="DSN=MS Access Database;DBQ=C:\oa\가전제품판매.accdb;DefaultDir=C:\oa;DriverId=25;FIL=MS Access;MaxBufferSize=2048;PageTimeout=5;" command="SELECT 대리점별판매현황.제품명, 대리점별판매현황.등급, 대리점별판매현황.판매량, 대리점별판매현황.단가_x000d__x000a_FROM `C:\oa\가전제품판매.accdb`.대리점별판매현황 대리점별판매현황"/>
  </connection>
  <connection id="2" xr16:uid="{D6AF45AD-C3B2-44AE-A02E-5E3096875DEF}" name="MS Access Database_Query1" type="1" refreshedVersion="7" background="1">
    <dbPr connection="DSN=MS Access Database;DBQ=C:\oa\가전제품판매.accdb;DefaultDir=C:\oa;DriverId=25;FIL=MS Access;MaxBufferSize=2048;PageTimeout=5;" command="SELECT 대리점별판매현황.제품명, 대리점별판매현황.등급, 대리점별판매현황.판매량, 대리점별판매현황.단가_x000d__x000a_FROM `C:\oa\가전제품판매.accdb`.대리점별판매현황 대리점별판매현황"/>
  </connection>
  <connection id="3" xr16:uid="{29CB3E2E-2D5C-46DD-A611-7EA273AE6268}" name="MS Access Database_Query2" type="1" refreshedVersion="7" background="1">
    <dbPr connection="DSN=MS Access Database;DBQ=C:\oa\가전제품판매.accdb;DefaultDir=C:\oa;DriverId=25;FIL=MS Access;MaxBufferSize=2048;PageTimeout=5;" command="SELECT 대리점별판매현황.제품명, 대리점별판매현황.등급, 대리점별판매현황.판매량, 대리점별판매현황.단가_x000d__x000a_FROM `C:\oa\가전제품판매.accdb`.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<sst xmlns="http://schemas.openxmlformats.org/spreadsheetml/2006/main" count="303" uniqueCount="142">
  <si>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</si>
  <si>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</si>
  <si>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</si>
  <si>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</si>
  <si>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</si>
  <si>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</si>
  <si>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</si>
  <si>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</si>
  <si>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</si>
  <si>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</si>
  <si>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</si>
  <si>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</si>
  <si>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</si>
  <si>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</si>
  <si>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</si>
  <si>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</si>
  <si>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</si>
  <si>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</si>
  <si>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</si>
  <si>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</si>
  <si>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</si>
  <si>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</si>
  <si>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</si>
  <si>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</si>
  <si>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</si>
  <si>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</si>
  <si>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</si>
  <si>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</si>
  <si>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</si>
  <si>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</si>
  <si>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</si>
  <si>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</si>
  <si>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</si>
  <si>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</si>
  <si>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</si>
  <si>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</si>
  <si>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</si>
  <si>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</si>
  <si>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</si>
  <si>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</si>
  <si>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</si>
  <si>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</si>
  <si>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</si>
  <si>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</si>
  <si>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</si>
  <si>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</si>
  <si>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</si>
  <si>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</si>
  <si>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</si>
  <si>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</si>
  <si>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</si>
  <si>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</si>
  <si>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</si>
  <si>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</si>
  <si>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</si>
  <si>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</si>
  <si>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</si>
  <si>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</si>
  <si>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</si>
  <si>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</si>
  <si>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</si>
  <si>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</si>
  <si>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</si>
  <si>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</si>
  <si>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</si>
  <si>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</si>
  <si>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</si>
  <si>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</si>
  <si>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</si>
  <si>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</si>
  <si>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</si>
  <si>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</si>
  <si>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</si>
  <si>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</si>
  <si>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</si>
  <si>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</si>
  <si>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</si>
  <si>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</si>
  <si>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</si>
  <si>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</si>
  <si>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</si>
  <si>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</si>
  <si>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</si>
  <si>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</si>
  <si>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</si>
  <si>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</si>
  <si>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</si>
  <si>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</si>
  <si>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</si>
  <si>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</si>
  <si>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</si>
  <si>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</si>
  <si>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</si>
  <si>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</si>
  <si>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</si>
  <si>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</si>
  <si>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</si>
  <si>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</si>
  <si>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</si>
  <si>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</si>
  <si>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</si>
  <si>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</si>
  <si>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</si>
  <si>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</si>
  <si>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</si>
  <si>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</si>
  <si>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</si>
  <si>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</si>
  <si>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</si>
  <si>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</si>
  <si>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</si>
  <si>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</si>
  <si>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</si>
  <si>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</si>
  <si>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</si>
  <si>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</si>
  <si>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</si>
  <si>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</si>
  <si>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</si>
  <si>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</si>
  <si>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</si>
  <si>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</si>
  <si>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</si>
  <si>
    <t>&lt;=15000</t>
  </si>
  <si>
    <t>&lt;=1000</t>
  </si>
  <si>
    <t>고급형</t>
  </si>
  <si>
    <t>보급형</t>
  </si>
  <si>
    <t>중급형</t>
  </si>
  <si>
    <t>총합계</t>
  </si>
  <si>
    <t>AUD</t>
  </si>
  <si>
    <t>TV</t>
  </si>
  <si>
    <t>VCR</t>
  </si>
  <si>
    <t>평균 : 단가</t>
  </si>
  <si>
    <t>평균 : 판매량</t>
  </si>
  <si>
    <t>등급</t>
  </si>
  <si>
    <t>제품명</t>
  </si>
  <si>
    <t>합계 : 판매액</t>
  </si>
  <si>
    <t>미수정도</t>
  </si>
  <si>
    <t>보통</t>
  </si>
  <si>
    <t>적극해결요망</t>
  </si>
  <si>
    <t>1월 판매 내역</t>
  </si>
  <si>
    <t>제품수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</si>
</sst>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64" formatCode="0.0_);[Red]\(0.0\)"/>
    <numFmt numFmtId="165" formatCode="[Red]&quot;★&quot;#,##0&quot;원&quot;;[Blue]\-#,##0&quot;원&quot;;0&quot;원&quot;;@&quot;등록&quot;"/>
  </numFmts>
  <fonts count="12">
    <font>
      <sz val="11"/>
      <color theme="1"/>
      <name val="Calibri"/>
      <family val="2"/>
      <charset val="129"/>
      <scheme val="minor"/>
    </font>
    <font>
      <sz val="8"/>
      <name val="Calibri"/>
      <family val="2"/>
      <charset val="129"/>
      <scheme val="minor"/>
    </font>
    <font>
      <sz val="11"/>
      <color theme="1"/>
      <name val="Calibri"/>
      <family val="2"/>
      <charset val="129"/>
      <scheme val="minor"/>
    </font>
    <font>
      <b/>
      <u/>
      <sz val="14"/>
      <color theme="1"/>
      <name val="Calibri"/>
      <family val="3"/>
      <charset val="129"/>
      <scheme val="minor"/>
    </font>
    <font>
      <b/>
      <u/>
      <sz val="12"/>
      <color theme="1"/>
      <name val="Calibri"/>
      <family val="3"/>
      <charset val="129"/>
      <scheme val="minor"/>
    </font>
    <font>
      <b/>
      <sz val="11"/>
      <color theme="1"/>
      <name val="Calibri"/>
      <family val="3"/>
      <charset val="129"/>
      <scheme val="minor"/>
    </font>
    <font>
      <sz val="11"/>
      <name val="돋움"/>
      <family val="3"/>
      <charset val="129"/>
    </font>
    <font>
      <sz val="11"/>
      <name val="Calibri Light"/>
      <family val="3"/>
      <charset val="129"/>
      <scheme val="major"/>
    </font>
    <font>
      <b/>
      <sz val="10"/>
      <color theme="1"/>
      <name val="Calibri"/>
      <family val="3"/>
      <charset val="129"/>
      <scheme val="minor"/>
    </font>
    <font>
      <sz val="10"/>
      <color theme="1"/>
      <name val="Calibri"/>
      <family val="2"/>
      <charset val="129"/>
      <scheme val="minor"/>
    </font>
    <font>
      <sz val="10"/>
      <color theme="1"/>
      <name val="Calibri"/>
      <family val="3"/>
      <charset val="129"/>
      <scheme val="minor"/>
    </font>
    <font>
      <sz val="14"/>
      <color theme="1"/>
      <name val="Calibri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4" fontId="0" fillId="0" borderId="12" xfId="0" applyNumberFormat="1" applyBorder="1">
      <alignment vertical="center"/>
    </xf>
    <xf numFmtId="164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65" fontId="10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2">
    <dxf>
      <numFmt numFmtId="3" formatCode="#,##0"/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en-US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31750</xdr:colOff>
      <xdr:row>6</xdr:row>
      <xdr:rowOff>171450</xdr:rowOff>
    </xdr:from>
    <xdr:to>
      <xdr:col>9</xdr:col>
      <xdr:colOff>0</xdr:colOff>
      <xdr:row>8</xdr:row>
      <xdr:rowOff>44450</xdr:rowOff>
    </xdr:to>
    <xdr:sp macro="" textlink="">
      <xdr:nvSpPr>
        <xdr:cNvPr id="4" name="폭발: 8p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914900" y="1295400"/>
          <a:ext cx="781050" cy="241300"/>
        </a:xfrm>
        <a:prstGeom prst="irregularSeal1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228600</xdr:colOff>
      <xdr:row>4</xdr:row>
      <xdr:rowOff>120650</xdr:rowOff>
    </xdr:from>
    <xdr:to>
      <xdr:col>8</xdr:col>
      <xdr:colOff>31750</xdr:colOff>
      <xdr:row>7</xdr:row>
      <xdr:rowOff>83541</xdr:rowOff>
    </xdr:to>
    <xdr:cxnSp macro="">
      <xdr:nvCxnSpPr>
        <xdr:cNvPr id="6" name="직선 화살표 연결선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>
          <a:stCxn id="4" idx="1"/>
        </xdr:cNvCxnSpPr>
      </xdr:nvCxnSpPr>
      <xdr:spPr>
        <a:xfrm flipH="1" flipV="1">
          <a:off x="1714500" y="876300"/>
          <a:ext cx="3200400" cy="515341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2984500" y="4419600"/>
          <a:ext cx="787400" cy="3683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sz="1100"/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943350" y="4419600"/>
          <a:ext cx="971550" cy="3683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209550</xdr:colOff>
          <xdr:row>2</xdr:row>
          <xdr:rowOff>139700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공주현" refreshedDate="46092.574754398149" backgroundQuery="1" createdVersion="7" refreshedVersion="7" minRefreshableVersion="3" recordCount="60" xr:uid="{64DCAA9B-5F7A-429C-B9C6-46AEE176B38F}">
  <cacheSource type="external" connectionId="3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7C0FA0-48CB-4930-86B3-81FF3ECBC18B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F16" firstHeaderRow="0" firstDataRow="1" firstDataCol="2"/>
  <pivotFields count="5">
    <pivotField name="제품명"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0" baseItem="1"/>
    <dataField name="평균 : 단가" fld="3" subtotal="average" baseField="1" baseItem="0"/>
    <dataField name="평균 : 판매량" fld="2" subtotal="average" baseField="1" baseItem="0"/>
    <dataField name="합계 : 판매액" fld="4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F26" sqref="F26"/>
    </sheetView>
  </sheetViews>
  <sheetFormatPr defaultRowHeight="14.5"/>
  <cols>
    <col min="2" max="2" width="11" bestFit="1" customWidth="1"/>
    <col min="3" max="3" width="7.08984375" bestFit="1" customWidth="1"/>
    <col min="4" max="4" width="10.26953125" customWidth="1"/>
    <col min="5" max="6" width="7.453125" customWidth="1"/>
  </cols>
  <sheetData>
    <row r="1" spans="1:6" ht="18.5">
      <c r="A1" s="32" t="s">
        <v>34</v>
      </c>
      <c r="B1" s="33"/>
      <c r="C1" s="33"/>
      <c r="D1" s="33"/>
      <c r="E1" s="33"/>
      <c r="F1" s="33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 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1" priority="1">
      <formula>AND($C4="일반직",LEFT( 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>
      <selection activeCell="H11" sqref="H11"/>
    </sheetView>
  </sheetViews>
  <sheetFormatPr defaultRowHeight="14.5"/>
  <cols>
    <col min="1" max="2" width="11" bestFit="1" customWidth="1"/>
    <col min="3" max="3" width="12.6328125" customWidth="1"/>
    <col min="4" max="4" width="11" customWidth="1"/>
    <col min="6" max="6" width="14.08984375" customWidth="1"/>
    <col min="7" max="7" width="11.45312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(D3+F3)*(1-HLOOKUP((D3+F3),$B$14:$E$15,2))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(D4+F4)*(1-HLOOKUP((D4+F4),$B$14:$E$15,2))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MEDIAN(IF($A19&amp;"급"=$C$3:$C$11,$E$3:$E$11))</f>
        <v>28000</v>
      </c>
      <c r="C19" s="11">
        <f t="array" ref="C19">SUM(($A19&amp;"급"=$C$3:$C$11)*($E$3:$E$11&gt;=10000)*$F$3:$F$11)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MEDIAN(IF($A20&amp;"급"=$C$3:$C$11,$E$3:$E$11))</f>
        <v>10500</v>
      </c>
      <c r="C20" s="11">
        <f t="array" ref="C20">SUM(($A20&amp;"급"=$C$3:$C$11)*($E$3:$E$11&gt;=10000)*$F$3:$F$11)</f>
        <v>8700</v>
      </c>
    </row>
    <row r="21" spans="1:6">
      <c r="A21" s="2">
        <v>4</v>
      </c>
      <c r="B21" s="11">
        <f t="array" ref="B21">MEDIAN(IF($A21&amp;"급"=$C$3:$C$11,$E$3:$E$11))</f>
        <v>19500</v>
      </c>
      <c r="C21" s="11">
        <f t="array" ref="C21">SUM(($A21&amp;"급"=$C$3:$C$11)*($E$3:$E$11&gt;=10000)*$F$3:$F$11)</f>
        <v>8000</v>
      </c>
      <c r="E21" s="2" t="s">
        <v>40</v>
      </c>
      <c r="F21" s="3" t="s">
        <v>41</v>
      </c>
    </row>
    <row r="22" spans="1:6">
      <c r="A22" s="2">
        <v>5</v>
      </c>
      <c r="B22" s="11">
        <f t="array" ref="B22">MEDIAN(IF($A22&amp;"급"=$C$3:$C$11,$E$3:$E$11))</f>
        <v>10500</v>
      </c>
      <c r="C22" s="11">
        <f t="array" ref="C22">SUM(($A22&amp;"급"=$C$3:$C$11)*($E$3:$E$11&gt;=10000)*$F$3:$F$11)</f>
        <v>3000</v>
      </c>
      <c r="E22" s="12" t="s">
        <v>123</v>
      </c>
      <c r="F22" s="12" t="s">
        <v>124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C6" sqref="C6"/>
    </sheetView>
  </sheetViews>
  <sheetFormatPr defaultRowHeight="14.5"/>
  <cols>
    <col min="1" max="1" width="11.54296875" bestFit="1" customWidth="1"/>
    <col min="2" max="2" width="9.08984375" bestFit="1" customWidth="1"/>
    <col min="3" max="3" width="6.81640625" bestFit="1" customWidth="1"/>
    <col min="4" max="4" width="10.26953125" bestFit="1" customWidth="1"/>
    <col min="5" max="6" width="12.26953125" bestFit="1" customWidth="1"/>
    <col min="7" max="7" width="7.08984375" bestFit="1" customWidth="1"/>
    <col min="8" max="8" width="12.26953125" bestFit="1" customWidth="1"/>
    <col min="9" max="9" width="10.26953125" bestFit="1" customWidth="1"/>
    <col min="10" max="16" width="12.26953125" bestFit="1" customWidth="1"/>
    <col min="17" max="17" width="14.81640625" bestFit="1" customWidth="1"/>
    <col min="18" max="19" width="16.81640625" bestFit="1" customWidth="1"/>
  </cols>
  <sheetData>
    <row r="3" spans="1:6">
      <c r="A3" s="30" t="s">
        <v>134</v>
      </c>
      <c r="B3" s="30" t="s">
        <v>135</v>
      </c>
      <c r="C3" t="s">
        <v>141</v>
      </c>
      <c r="D3" t="s">
        <v>132</v>
      </c>
      <c r="E3" t="s">
        <v>133</v>
      </c>
      <c r="F3" t="s">
        <v>136</v>
      </c>
    </row>
    <row r="4" spans="1:6">
      <c r="A4" t="s">
        <v>125</v>
      </c>
      <c r="C4" s="29">
        <v>21</v>
      </c>
      <c r="D4" s="29">
        <v>2500</v>
      </c>
      <c r="E4" s="29">
        <v>26.5</v>
      </c>
      <c r="F4" s="29">
        <v>25042500</v>
      </c>
    </row>
    <row r="5" spans="1:6">
      <c r="B5" t="s">
        <v>129</v>
      </c>
      <c r="C5" s="29">
        <v>9</v>
      </c>
      <c r="D5" s="29">
        <v>2944.4444444444443</v>
      </c>
      <c r="E5" s="29">
        <v>29.125</v>
      </c>
      <c r="F5" s="29">
        <v>6174500</v>
      </c>
    </row>
    <row r="6" spans="1:6">
      <c r="B6" t="s">
        <v>130</v>
      </c>
      <c r="C6" s="29">
        <v>8</v>
      </c>
      <c r="D6" s="29">
        <v>2437.5</v>
      </c>
      <c r="E6" s="29">
        <v>22.833333333333332</v>
      </c>
      <c r="F6" s="29">
        <v>2671500</v>
      </c>
    </row>
    <row r="7" spans="1:6">
      <c r="B7" t="s">
        <v>131</v>
      </c>
      <c r="C7" s="29">
        <v>4</v>
      </c>
      <c r="D7" s="29">
        <v>1625</v>
      </c>
      <c r="E7" s="29">
        <v>26.75</v>
      </c>
      <c r="F7" s="29">
        <v>695500</v>
      </c>
    </row>
    <row r="8" spans="1:6">
      <c r="A8" t="s">
        <v>126</v>
      </c>
      <c r="C8" s="29">
        <v>20</v>
      </c>
      <c r="D8" s="29">
        <v>2325</v>
      </c>
      <c r="E8" s="29">
        <v>30.684210526315791</v>
      </c>
      <c r="F8" s="29">
        <v>27109500</v>
      </c>
    </row>
    <row r="9" spans="1:6">
      <c r="B9" t="s">
        <v>129</v>
      </c>
      <c r="C9" s="29">
        <v>6</v>
      </c>
      <c r="D9" s="29">
        <v>2833.3333333333335</v>
      </c>
      <c r="E9" s="29">
        <v>29.6</v>
      </c>
      <c r="F9" s="29">
        <v>2516000</v>
      </c>
    </row>
    <row r="10" spans="1:6">
      <c r="B10" t="s">
        <v>130</v>
      </c>
      <c r="C10" s="29">
        <v>8</v>
      </c>
      <c r="D10" s="29">
        <v>2437.5</v>
      </c>
      <c r="E10" s="29">
        <v>27.125</v>
      </c>
      <c r="F10" s="29">
        <v>4231500</v>
      </c>
    </row>
    <row r="11" spans="1:6">
      <c r="B11" t="s">
        <v>131</v>
      </c>
      <c r="C11" s="29">
        <v>6</v>
      </c>
      <c r="D11" s="29">
        <v>1666.6666666666667</v>
      </c>
      <c r="E11" s="29">
        <v>36.333333333333336</v>
      </c>
      <c r="F11" s="29">
        <v>2180000</v>
      </c>
    </row>
    <row r="12" spans="1:6">
      <c r="A12" t="s">
        <v>127</v>
      </c>
      <c r="C12" s="29">
        <v>19</v>
      </c>
      <c r="D12" s="29">
        <v>2526.3157894736842</v>
      </c>
      <c r="E12" s="29">
        <v>27.117647058823529</v>
      </c>
      <c r="F12" s="29">
        <v>22128000</v>
      </c>
    </row>
    <row r="13" spans="1:6">
      <c r="B13" t="s">
        <v>129</v>
      </c>
      <c r="C13" s="29">
        <v>7</v>
      </c>
      <c r="D13" s="29">
        <v>3000</v>
      </c>
      <c r="E13" s="29">
        <v>18.166666666666668</v>
      </c>
      <c r="F13" s="29">
        <v>2289000</v>
      </c>
    </row>
    <row r="14" spans="1:6">
      <c r="B14" t="s">
        <v>130</v>
      </c>
      <c r="C14" s="29">
        <v>9</v>
      </c>
      <c r="D14" s="29">
        <v>2555.5555555555557</v>
      </c>
      <c r="E14" s="29">
        <v>34.555555555555557</v>
      </c>
      <c r="F14" s="29">
        <v>7153000</v>
      </c>
    </row>
    <row r="15" spans="1:6">
      <c r="B15" t="s">
        <v>131</v>
      </c>
      <c r="C15" s="29">
        <v>3</v>
      </c>
      <c r="D15" s="29">
        <v>1333.3333333333333</v>
      </c>
      <c r="E15" s="29">
        <v>20.5</v>
      </c>
      <c r="F15" s="29">
        <v>164000</v>
      </c>
    </row>
    <row r="16" spans="1:6">
      <c r="A16" t="s">
        <v>128</v>
      </c>
      <c r="C16" s="29">
        <v>60</v>
      </c>
      <c r="D16" s="29">
        <v>2450</v>
      </c>
      <c r="E16" s="29">
        <v>28.166666666666668</v>
      </c>
      <c r="F16" s="29">
        <v>223587000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19"/>
  <sheetViews>
    <sheetView workbookViewId="0">
      <selection activeCell="A3" sqref="A3:H19"/>
    </sheetView>
  </sheetViews>
  <sheetFormatPr defaultRowHeight="14.5"/>
  <cols>
    <col min="1" max="1" width="9.26953125" customWidth="1"/>
    <col min="2" max="2" width="7.6328125" customWidth="1"/>
    <col min="3" max="3" width="12.7265625" customWidth="1"/>
    <col min="4" max="5" width="10.08984375" customWidth="1"/>
    <col min="6" max="6" width="9.36328125" customWidth="1"/>
    <col min="7" max="7" width="10.3632812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137</v>
      </c>
    </row>
    <row r="4" spans="1:8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138</v>
      </c>
    </row>
    <row r="5" spans="1:8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138</v>
      </c>
    </row>
    <row r="6" spans="1:8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138</v>
      </c>
    </row>
    <row r="7" spans="1:8">
      <c r="A7" t="s">
        <v>74</v>
      </c>
      <c r="B7" t="s">
        <v>75</v>
      </c>
      <c r="C7" t="s">
        <v>76</v>
      </c>
      <c r="D7" s="29">
        <v>94000</v>
      </c>
      <c r="E7" s="29">
        <v>58280</v>
      </c>
      <c r="F7" s="29">
        <v>35720</v>
      </c>
      <c r="G7" s="29">
        <v>1128</v>
      </c>
      <c r="H7" t="s">
        <v>138</v>
      </c>
    </row>
    <row r="8" spans="1:8">
      <c r="A8" t="s">
        <v>94</v>
      </c>
      <c r="B8" t="s">
        <v>75</v>
      </c>
      <c r="C8" t="s">
        <v>76</v>
      </c>
      <c r="D8" s="29">
        <v>75600</v>
      </c>
      <c r="E8" s="29">
        <v>45360</v>
      </c>
      <c r="F8" s="29">
        <v>30240</v>
      </c>
      <c r="G8">
        <v>0</v>
      </c>
      <c r="H8" t="s">
        <v>139</v>
      </c>
    </row>
    <row r="9" spans="1:8">
      <c r="A9" t="s">
        <v>88</v>
      </c>
      <c r="B9" t="s">
        <v>75</v>
      </c>
      <c r="C9" t="s">
        <v>76</v>
      </c>
      <c r="D9" s="29">
        <v>64000</v>
      </c>
      <c r="E9" s="29">
        <v>42240</v>
      </c>
      <c r="F9" s="29">
        <v>21760</v>
      </c>
      <c r="G9">
        <v>384</v>
      </c>
      <c r="H9" t="s">
        <v>138</v>
      </c>
    </row>
    <row r="10" spans="1:8">
      <c r="A10" t="s">
        <v>93</v>
      </c>
      <c r="B10" t="s">
        <v>75</v>
      </c>
      <c r="C10" t="s">
        <v>76</v>
      </c>
      <c r="D10" s="29">
        <v>60000</v>
      </c>
      <c r="E10" s="29">
        <v>58200</v>
      </c>
      <c r="F10" s="29">
        <v>1800</v>
      </c>
      <c r="G10" s="29">
        <v>2220</v>
      </c>
      <c r="H10" t="s">
        <v>138</v>
      </c>
    </row>
    <row r="11" spans="1:8">
      <c r="A11" t="s">
        <v>80</v>
      </c>
      <c r="B11" t="s">
        <v>75</v>
      </c>
      <c r="C11" t="s">
        <v>76</v>
      </c>
      <c r="D11" s="29">
        <v>50000</v>
      </c>
      <c r="E11" s="29">
        <v>37500</v>
      </c>
      <c r="F11" s="29">
        <v>12500</v>
      </c>
      <c r="G11">
        <v>250</v>
      </c>
      <c r="H11" t="s">
        <v>138</v>
      </c>
    </row>
    <row r="12" spans="1:8">
      <c r="A12" t="s">
        <v>89</v>
      </c>
      <c r="B12" t="s">
        <v>49</v>
      </c>
      <c r="C12" t="s">
        <v>87</v>
      </c>
      <c r="D12" s="29">
        <v>84000</v>
      </c>
      <c r="E12" s="29">
        <v>79800</v>
      </c>
      <c r="F12" s="29">
        <v>4200</v>
      </c>
      <c r="G12" s="29">
        <v>2940</v>
      </c>
      <c r="H12" t="s">
        <v>138</v>
      </c>
    </row>
    <row r="13" spans="1:8">
      <c r="A13" t="s">
        <v>86</v>
      </c>
      <c r="B13" t="s">
        <v>49</v>
      </c>
      <c r="C13" t="s">
        <v>87</v>
      </c>
      <c r="D13" s="29">
        <v>79800</v>
      </c>
      <c r="E13" s="29">
        <v>57456</v>
      </c>
      <c r="F13" s="29">
        <v>22344</v>
      </c>
      <c r="G13">
        <v>958</v>
      </c>
      <c r="H13" t="s">
        <v>138</v>
      </c>
    </row>
    <row r="14" spans="1:8">
      <c r="A14" t="s">
        <v>95</v>
      </c>
      <c r="B14" t="s">
        <v>82</v>
      </c>
      <c r="C14" t="s">
        <v>83</v>
      </c>
      <c r="D14" s="29">
        <v>39780</v>
      </c>
      <c r="E14" s="29">
        <v>31824</v>
      </c>
      <c r="F14" s="29">
        <v>7956</v>
      </c>
      <c r="G14">
        <v>398</v>
      </c>
      <c r="H14" t="s">
        <v>138</v>
      </c>
    </row>
    <row r="15" spans="1:8">
      <c r="A15" t="s">
        <v>90</v>
      </c>
      <c r="B15" t="s">
        <v>82</v>
      </c>
      <c r="C15" t="s">
        <v>83</v>
      </c>
      <c r="D15" s="29">
        <v>33000</v>
      </c>
      <c r="E15" s="29">
        <v>32010</v>
      </c>
      <c r="F15">
        <v>990</v>
      </c>
      <c r="G15">
        <v>990</v>
      </c>
      <c r="H15" t="s">
        <v>138</v>
      </c>
    </row>
    <row r="16" spans="1:8">
      <c r="A16" t="s">
        <v>84</v>
      </c>
      <c r="B16" t="s">
        <v>82</v>
      </c>
      <c r="C16" t="s">
        <v>83</v>
      </c>
      <c r="D16" s="29">
        <v>28000</v>
      </c>
      <c r="E16" s="29">
        <v>25760</v>
      </c>
      <c r="F16" s="29">
        <v>2240</v>
      </c>
      <c r="G16">
        <v>616</v>
      </c>
      <c r="H16" t="s">
        <v>138</v>
      </c>
    </row>
    <row r="17" spans="1:8">
      <c r="A17" t="s">
        <v>81</v>
      </c>
      <c r="B17" t="s">
        <v>82</v>
      </c>
      <c r="C17" t="s">
        <v>83</v>
      </c>
      <c r="D17" s="29">
        <v>21000</v>
      </c>
      <c r="E17" s="29">
        <v>18480</v>
      </c>
      <c r="F17" s="29">
        <v>2520</v>
      </c>
      <c r="G17">
        <v>168</v>
      </c>
      <c r="H17" t="s">
        <v>138</v>
      </c>
    </row>
    <row r="18" spans="1:8">
      <c r="A18" t="s">
        <v>96</v>
      </c>
      <c r="B18" t="s">
        <v>82</v>
      </c>
      <c r="C18" t="s">
        <v>83</v>
      </c>
      <c r="D18" s="29">
        <v>19000</v>
      </c>
      <c r="E18" s="29">
        <v>13490</v>
      </c>
      <c r="F18" s="29">
        <v>5510</v>
      </c>
      <c r="G18">
        <v>-171</v>
      </c>
      <c r="H18" t="s">
        <v>138</v>
      </c>
    </row>
    <row r="19" spans="1:8">
      <c r="A19" t="s">
        <v>85</v>
      </c>
      <c r="B19" t="s">
        <v>82</v>
      </c>
      <c r="C19" t="s">
        <v>83</v>
      </c>
      <c r="D19" s="29">
        <v>18000</v>
      </c>
      <c r="E19" s="29">
        <v>9900</v>
      </c>
      <c r="F19" s="29">
        <v>8100</v>
      </c>
      <c r="G19">
        <v>-450</v>
      </c>
      <c r="H19" t="s">
        <v>139</v>
      </c>
    </row>
  </sheetData>
  <sortState xmlns:xlrd2="http://schemas.microsoft.com/office/spreadsheetml/2017/richdata2" ref="A4:H21">
    <sortCondition ref="C4:C21"/>
    <sortCondition descending="1" ref="D4:D2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G13" sqref="G13"/>
    </sheetView>
  </sheetViews>
  <sheetFormatPr defaultRowHeight="14.5"/>
  <cols>
    <col min="1" max="5" width="10.6328125" customWidth="1"/>
    <col min="6" max="6" width="2.7265625" customWidth="1"/>
    <col min="8" max="8" width="5.26953125" bestFit="1" customWidth="1"/>
    <col min="9" max="9" width="11.6328125" bestFit="1" customWidth="1"/>
    <col min="10" max="10" width="11" bestFit="1" customWidth="1"/>
  </cols>
  <sheetData>
    <row r="1" spans="7:10" ht="15" thickBot="1"/>
    <row r="2" spans="7:10" ht="1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5" thickBot="1">
      <c r="G10" s="34" t="s">
        <v>112</v>
      </c>
      <c r="H10" s="35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tabSelected="1" workbookViewId="0">
      <selection activeCell="G4" sqref="G4:G23"/>
    </sheetView>
  </sheetViews>
  <sheetFormatPr defaultRowHeight="14.5"/>
  <cols>
    <col min="1" max="1" width="8" bestFit="1" customWidth="1"/>
    <col min="2" max="2" width="6.36328125" bestFit="1" customWidth="1"/>
    <col min="3" max="3" width="9.6328125" customWidth="1"/>
    <col min="4" max="4" width="9.7265625" bestFit="1" customWidth="1"/>
    <col min="5" max="5" width="9.36328125" bestFit="1" customWidth="1"/>
    <col min="6" max="6" width="13.36328125" customWidth="1"/>
    <col min="7" max="7" width="14.08984375" customWidth="1"/>
  </cols>
  <sheetData>
    <row r="2" spans="1:7">
      <c r="A2" t="s">
        <v>97</v>
      </c>
      <c r="G2" t="s">
        <v>140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1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1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1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1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1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1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1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1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1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1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1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1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1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1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1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1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1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1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1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1">
        <v>-171</v>
      </c>
    </row>
  </sheetData>
  <phoneticPr fontId="1" type="noConversion"/>
  <conditionalFormatting sqref="D4:D23">
    <cfRule type="iconSet" priority="5">
      <iconSet>
        <cfvo type="percent" val="0"/>
        <cfvo type="percent" val="40"/>
        <cfvo type="percent" val="70"/>
      </iconSet>
    </cfRule>
    <cfRule type="iconSet" priority="6">
      <iconSet>
        <cfvo type="percent" val="0"/>
        <cfvo type="percent" val="40"/>
        <cfvo type="percent" val="70"/>
      </iconSet>
    </cfRule>
    <cfRule type="iconSet" priority="4">
      <iconSet>
        <cfvo type="percent" val="0"/>
        <cfvo type="percent" val="40"/>
        <cfvo type="percent" val="70"/>
      </iconSet>
    </cfRule>
    <cfRule type="iconSet" priority="3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workbookViewId="0">
      <selection activeCell="K15" sqref="K15"/>
    </sheetView>
  </sheetViews>
  <sheetFormatPr defaultRowHeight="14.5"/>
  <cols>
    <col min="1" max="1" width="13.6328125" customWidth="1"/>
  </cols>
  <sheetData>
    <row r="1" spans="1:4" ht="18.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45813</v>
      </c>
      <c r="B4" t="s">
        <v>119</v>
      </c>
      <c r="C4">
        <v>10</v>
      </c>
      <c r="D4" s="29">
        <v>15000</v>
      </c>
    </row>
    <row r="5" spans="1:4">
      <c r="A5" s="28">
        <v>45813</v>
      </c>
      <c r="B5" t="s">
        <v>120</v>
      </c>
      <c r="C5">
        <v>5</v>
      </c>
      <c r="D5" s="29">
        <v>10000</v>
      </c>
    </row>
    <row r="6" spans="1:4">
      <c r="A6" s="28">
        <v>45813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209550</xdr:colOff>
                <xdr:row>2</xdr:row>
                <xdr:rowOff>139700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주현 공</cp:lastModifiedBy>
  <dcterms:created xsi:type="dcterms:W3CDTF">2023-05-12T01:27:33Z</dcterms:created>
  <dcterms:modified xsi:type="dcterms:W3CDTF">2026-03-11T05:01:07Z</dcterms:modified>
</cp:coreProperties>
</file>