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1 엑셀\04 실전모의고사\"/>
    </mc:Choice>
  </mc:AlternateContent>
  <xr:revisionPtr revIDLastSave="0" documentId="13_ncr:1_{F82F44E1-C148-4DB6-B641-B79DF2390DE6}" xr6:coauthVersionLast="47" xr6:coauthVersionMax="47" xr10:uidLastSave="{00000000-0000-0000-0000-000000000000}"/>
  <bookViews>
    <workbookView xWindow="-108" yWindow="-108" windowWidth="23256" windowHeight="13896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32" i="8"/>
  <c r="F29" i="8"/>
  <c r="F20" i="8"/>
  <c r="F15" i="8"/>
  <c r="F7" i="8"/>
  <c r="E30" i="8"/>
  <c r="E21" i="8"/>
  <c r="E16" i="8"/>
  <c r="E8" i="8"/>
  <c r="E33" i="8" s="1"/>
  <c r="D31" i="8"/>
  <c r="D22" i="8"/>
  <c r="D17" i="8"/>
  <c r="D9" i="8"/>
  <c r="A20" i="1"/>
  <c r="I10" i="5"/>
  <c r="J10" i="5"/>
  <c r="F4" i="2" a="1"/>
  <c r="F10" i="2" a="1"/>
  <c r="F8" i="2" a="1"/>
  <c r="F9" i="2" a="1"/>
  <c r="F11" i="2" a="1"/>
  <c r="F5" i="2" a="1"/>
  <c r="F6" i="2" a="1"/>
  <c r="F7" i="2" a="1"/>
  <c r="F3" i="2" a="1"/>
  <c r="F7" i="2" l="1"/>
  <c r="F6" i="2"/>
  <c r="F5" i="2"/>
  <c r="F11" i="2"/>
  <c r="F9" i="2"/>
  <c r="F8" i="2"/>
  <c r="F10" i="2"/>
  <c r="F4" i="2"/>
  <c r="F3" i="2"/>
  <c r="D34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9DE5F0-C6DC-4EA2-B661-C1093A728C0F}" name="MS Access Database_Query" type="1" refreshedVersion="8" background="1">
    <dbPr connection="DSN=MS Access Database;DBQ=C:\OA\가전제품판매.accdb;DefaultDir=C:\OA;DriverId=25;FIL=MS Access;MaxBufferSize=2048;PageTimeout=5;" command="SELECT 대리점별판매현황.제품명, 대리점별판매현황.등급, 대리점별판매현황.판매량, 대리점별판매현황.단가_x000d__x000a_FROM `C:\OA\가전제품판매.accdb`.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<sst xmlns="http://schemas.openxmlformats.org/spreadsheetml/2006/main" count="319" uniqueCount="148">
  <si>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</si>
  <si>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</si>
  <si>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</si>
  <si>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</si>
  <si>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</si>
  <si>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</si>
  <si>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</si>
  <si>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</si>
  <si>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</si>
  <si>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</si>
  <si>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</si>
  <si>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</si>
  <si>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</si>
  <si>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</si>
  <si>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</si>
  <si>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</si>
  <si>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</si>
  <si>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</si>
  <si>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</si>
  <si>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</si>
  <si>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</si>
  <si>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</si>
  <si>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</si>
  <si>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</si>
  <si>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</si>
  <si>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</si>
  <si>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</si>
  <si>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</si>
  <si>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</si>
  <si>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</si>
  <si>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</si>
  <si>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</si>
  <si>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</si>
  <si>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</si>
  <si>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</si>
  <si>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</si>
  <si>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</si>
  <si>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</si>
  <si>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</si>
  <si>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</si>
  <si>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</si>
  <si>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</si>
  <si>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</si>
  <si>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</si>
  <si>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</si>
  <si>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</si>
  <si>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</si>
  <si>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</si>
  <si>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</si>
  <si>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</si>
  <si>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</si>
  <si>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</si>
  <si>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</si>
  <si>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</si>
  <si>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</si>
  <si>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</si>
  <si>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</si>
  <si>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</si>
  <si>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</si>
  <si>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</si>
  <si>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</si>
  <si>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</si>
  <si>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</si>
  <si>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</si>
  <si>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</si>
  <si>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</si>
  <si>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</si>
  <si>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</si>
  <si>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</si>
  <si>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</si>
  <si>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</si>
  <si>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</si>
  <si>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</si>
  <si>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</si>
  <si>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</si>
  <si>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</si>
  <si>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</si>
  <si>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</si>
  <si>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</si>
  <si>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</si>
  <si>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</si>
  <si>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</si>
  <si>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</si>
  <si>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</si>
  <si>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</si>
  <si>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</si>
  <si>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</si>
  <si>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</si>
  <si>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</si>
  <si>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</si>
  <si>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</si>
  <si>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</si>
  <si>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</si>
  <si>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</si>
  <si>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</si>
  <si>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</si>
  <si>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</si>
  <si>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</si>
  <si>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</si>
  <si>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</si>
  <si>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</si>
  <si>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</si>
  <si>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</si>
  <si>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</si>
  <si>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</si>
  <si>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</si>
  <si>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</si>
  <si>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</si>
  <si>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</si>
  <si>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</si>
  <si>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</si>
  <si>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</si>
  <si>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</si>
  <si>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</si>
  <si>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</si>
  <si>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</si>
  <si>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</si>
  <si>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</si>
  <si>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</si>
  <si>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</si>
  <si>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</si>
  <si>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</si>
  <si>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</si>
  <si>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</si>
  <si>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</si>
  <si>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</si>
  <si>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</si>
  <si>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TV</t>
  </si>
  <si>
    <t>AUD</t>
  </si>
  <si>
    <t>VCR</t>
  </si>
  <si>
    <t>평균 : 단가</t>
  </si>
  <si>
    <t>등급</t>
  </si>
  <si>
    <t>제품명</t>
  </si>
  <si>
    <t>평균 : 판매량</t>
  </si>
  <si>
    <t>제품수</t>
  </si>
  <si>
    <t>합계 : 판매액</t>
  </si>
  <si>
    <t>미수정도</t>
  </si>
  <si>
    <t>보통</t>
  </si>
  <si>
    <t>적극해결요망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</si>
  <si>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</si>
  <si>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</si>
  <si>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</si>
  <si>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</si>
  <si>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</si>
  <si>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</si>
  <si>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&lt;=15000</t>
    <phoneticPr fontId="1" type="noConversion"/>
  </si>
  <si>
    <t>성과금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</si>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</sst>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85" formatCode="[Red]&quot;★&quot;#,##0&quot;원&quot;;[Blue]\-#,##0&quot;원&quot;;&quot;0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85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6</xdr:row>
      <xdr:rowOff>198120</xdr:rowOff>
    </xdr:from>
    <xdr:to>
      <xdr:col>8</xdr:col>
      <xdr:colOff>853440</xdr:colOff>
      <xdr:row>8</xdr:row>
      <xdr:rowOff>22860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F4CF1656-EFA2-CBD3-D452-429B2442E475}"/>
            </a:ext>
          </a:extLst>
        </xdr:cNvPr>
        <xdr:cNvSpPr/>
      </xdr:nvSpPr>
      <xdr:spPr>
        <a:xfrm>
          <a:off x="5425440" y="1546860"/>
          <a:ext cx="739140" cy="26670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266700</xdr:colOff>
      <xdr:row>4</xdr:row>
      <xdr:rowOff>83820</xdr:rowOff>
    </xdr:from>
    <xdr:to>
      <xdr:col>8</xdr:col>
      <xdr:colOff>114300</xdr:colOff>
      <xdr:row>7</xdr:row>
      <xdr:rowOff>83511</xdr:rowOff>
    </xdr:to>
    <xdr:cxnSp macro="">
      <xdr:nvCxnSpPr>
        <xdr:cNvPr id="7" name="직선 화살표 연결선 6">
          <a:extLst>
            <a:ext uri="{FF2B5EF4-FFF2-40B4-BE49-F238E27FC236}">
              <a16:creationId xmlns:a16="http://schemas.microsoft.com/office/drawing/2014/main" id="{4A6E4C8B-6A07-D7F2-1AAA-4D36FE89549C}"/>
            </a:ext>
          </a:extLst>
        </xdr:cNvPr>
        <xdr:cNvCxnSpPr>
          <a:stCxn id="3" idx="1"/>
        </xdr:cNvCxnSpPr>
      </xdr:nvCxnSpPr>
      <xdr:spPr>
        <a:xfrm flipH="1" flipV="1">
          <a:off x="1882140" y="990600"/>
          <a:ext cx="3543300" cy="66263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F45AEF38-4B38-51D5-78FA-5E051DC177D3}"/>
            </a:ext>
          </a:extLst>
        </xdr:cNvPr>
        <xdr:cNvSpPr/>
      </xdr:nvSpPr>
      <xdr:spPr>
        <a:xfrm>
          <a:off x="3261360" y="53035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1FA98B44-95B8-11D4-36A6-AE6DAC06DBFA}"/>
            </a:ext>
          </a:extLst>
        </xdr:cNvPr>
        <xdr:cNvSpPr/>
      </xdr:nvSpPr>
      <xdr:spPr>
        <a:xfrm>
          <a:off x="4114800" y="5303520"/>
          <a:ext cx="10591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60960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01.590663194445" backgroundQuery="1" createdVersion="8" refreshedVersion="8" minRefreshableVersion="3" recordCount="60" xr:uid="{19765FEA-CFE8-4AA5-815B-A1192810D9A5}">
  <cacheSource type="external" connectionId="1"/>
  <cacheFields count="6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필드1" numFmtId="0" formula="판매량 *단가" databaseField="0"/>
    <cacheField name="필드2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14E015-F0A5-4751-AF18-939C33FDA043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6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  <pivotField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I7" sqref="I7"/>
    </sheetView>
  </sheetViews>
  <sheetFormatPr defaultRowHeight="17.399999999999999"/>
  <cols>
    <col min="2" max="2" width="11" bestFit="1" customWidth="1"/>
    <col min="3" max="3" width="7.09765625" bestFit="1" customWidth="1"/>
    <col min="4" max="4" width="10.19921875" customWidth="1"/>
    <col min="5" max="6" width="7.5" customWidth="1"/>
  </cols>
  <sheetData>
    <row r="1" spans="1:6" ht="21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E19" sqref="E19"/>
    </sheetView>
  </sheetViews>
  <sheetFormatPr defaultRowHeight="17.399999999999999"/>
  <cols>
    <col min="1" max="2" width="11" bestFit="1" customWidth="1"/>
    <col min="3" max="3" width="12.59765625" customWidth="1"/>
    <col min="4" max="4" width="11" customWidth="1"/>
    <col min="6" max="6" width="14.097656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(D3+F3)*(1-HLOOKUP(D3+F3,$A$14:$E$15,2,TRUE))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(D4+F4)*(1-HLOOKUP(D4+F4,$A$14:$E$15,2,TRUE))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MEDIAN(IF(($C$3:$C$11=$A19&amp;"급"),$E$3:$E$11))</f>
        <v>28000</v>
      </c>
      <c r="C19" s="11">
        <f t="array" ref="C19">SUM(($C$3:$C$11=$A19 &amp; "급")*($E$3:$E$11&gt;=10000)*$F$3:$F$11)</f>
        <v>7000</v>
      </c>
      <c r="E19" s="8">
        <f>DCOUNTA(A2:G11,1,E21:F22)</f>
        <v>0</v>
      </c>
    </row>
    <row r="20" spans="1:6">
      <c r="A20" s="2">
        <v>3</v>
      </c>
      <c r="B20" s="11">
        <f t="array" ref="B20">MEDIAN(IF(($C$3:$C$11=$A20&amp;"급"),$E$3:$E$11))</f>
        <v>10500</v>
      </c>
      <c r="C20" s="11">
        <f t="array" ref="C20">SUM(($C$3:$C$11=$A20 &amp; "급")*($E$3:$E$11&gt;=10000)*$F$3:$F$11)</f>
        <v>8700</v>
      </c>
    </row>
    <row r="21" spans="1:6">
      <c r="A21" s="2">
        <v>4</v>
      </c>
      <c r="B21" s="11">
        <f t="array" ref="B21">MEDIAN(IF(($C$3:$C$11=$A21&amp;"급"),$E$3:$E$11))</f>
        <v>19500</v>
      </c>
      <c r="C21" s="11">
        <f t="array" ref="C21">SUM(($C$3:$C$11=$A21 &amp; "급")*($E$3:$E$11&gt;=10000)*$F$3:$F$11)</f>
        <v>8000</v>
      </c>
      <c r="E21" s="12" t="s">
        <v>144</v>
      </c>
      <c r="F21" s="12" t="s">
        <v>146</v>
      </c>
    </row>
    <row r="22" spans="1:6">
      <c r="A22" s="2">
        <v>5</v>
      </c>
      <c r="B22" s="11">
        <f t="array" ref="B22">MEDIAN(IF(($C$3:$C$11=$A22&amp;"급"),$E$3:$E$11))</f>
        <v>10500</v>
      </c>
      <c r="C22" s="11">
        <f t="array" ref="C22">SUM(($C$3:$C$11=$A22 &amp; "급")*($E$3:$E$11&gt;=10000)*$F$3:$F$11)</f>
        <v>3000</v>
      </c>
      <c r="E22" s="10" t="s">
        <v>145</v>
      </c>
      <c r="F22" s="10" t="s">
        <v>147</v>
      </c>
    </row>
    <row r="23" spans="1:6">
      <c r="E23" s="10" t="s">
        <v>145</v>
      </c>
      <c r="F23" s="10" t="s">
        <v>147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D3" sqref="D3"/>
    </sheetView>
  </sheetViews>
  <sheetFormatPr defaultRowHeight="17.399999999999999"/>
  <cols>
    <col min="1" max="1" width="11.19921875" bestFit="1" customWidth="1"/>
    <col min="2" max="2" width="8.796875" bestFit="1" customWidth="1"/>
    <col min="3" max="3" width="6.796875" bestFit="1" customWidth="1"/>
    <col min="4" max="4" width="10.296875" bestFit="1" customWidth="1"/>
    <col min="5" max="6" width="12.296875" bestFit="1" customWidth="1"/>
    <col min="7" max="7" width="12.19921875" bestFit="1" customWidth="1"/>
  </cols>
  <sheetData>
    <row r="3" spans="1:6">
      <c r="A3" s="34" t="s">
        <v>131</v>
      </c>
      <c r="B3" s="34" t="s">
        <v>132</v>
      </c>
      <c r="C3" t="s">
        <v>134</v>
      </c>
      <c r="D3" t="s">
        <v>130</v>
      </c>
      <c r="E3" t="s">
        <v>133</v>
      </c>
      <c r="F3" t="s">
        <v>135</v>
      </c>
    </row>
    <row r="4" spans="1:6">
      <c r="A4" t="s">
        <v>123</v>
      </c>
      <c r="C4" s="35">
        <v>21</v>
      </c>
      <c r="D4" s="36">
        <v>2500</v>
      </c>
      <c r="E4" s="36">
        <v>26.5</v>
      </c>
      <c r="F4" s="36">
        <v>25042500</v>
      </c>
    </row>
    <row r="5" spans="1:6">
      <c r="B5" t="s">
        <v>128</v>
      </c>
      <c r="C5" s="35">
        <v>9</v>
      </c>
      <c r="D5" s="36">
        <v>2944.4444444444443</v>
      </c>
      <c r="E5" s="36">
        <v>29.125</v>
      </c>
      <c r="F5" s="36">
        <v>6174500</v>
      </c>
    </row>
    <row r="6" spans="1:6">
      <c r="B6" t="s">
        <v>127</v>
      </c>
      <c r="C6" s="35">
        <v>8</v>
      </c>
      <c r="D6" s="36">
        <v>2437.5</v>
      </c>
      <c r="E6" s="36">
        <v>22.833333333333332</v>
      </c>
      <c r="F6" s="36">
        <v>2671500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5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128</v>
      </c>
      <c r="C9" s="35">
        <v>6</v>
      </c>
      <c r="D9" s="36">
        <v>2833.3333333333335</v>
      </c>
      <c r="E9" s="36">
        <v>29.6</v>
      </c>
      <c r="F9" s="36">
        <v>2516000</v>
      </c>
    </row>
    <row r="10" spans="1:6">
      <c r="B10" t="s">
        <v>127</v>
      </c>
      <c r="C10" s="35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5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128</v>
      </c>
      <c r="C13" s="35">
        <v>7</v>
      </c>
      <c r="D13" s="36">
        <v>3000</v>
      </c>
      <c r="E13" s="36">
        <v>18.166666666666668</v>
      </c>
      <c r="F13" s="36">
        <v>2289000</v>
      </c>
    </row>
    <row r="14" spans="1:6">
      <c r="B14" t="s">
        <v>127</v>
      </c>
      <c r="C14" s="35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5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5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34"/>
  <sheetViews>
    <sheetView workbookViewId="0">
      <selection activeCell="D7" sqref="D7"/>
    </sheetView>
  </sheetViews>
  <sheetFormatPr defaultRowHeight="17.399999999999999" outlineLevelRow="4"/>
  <cols>
    <col min="1" max="1" width="9.19921875" customWidth="1"/>
    <col min="2" max="2" width="7.59765625" customWidth="1"/>
    <col min="3" max="3" width="12.69921875" customWidth="1"/>
    <col min="4" max="5" width="10.09765625" customWidth="1"/>
    <col min="6" max="6" width="9.3984375" customWidth="1"/>
    <col min="7" max="7" width="10.3984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4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4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4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3">
      <c r="C7" s="37" t="s">
        <v>139</v>
      </c>
      <c r="D7" s="29"/>
      <c r="E7" s="29"/>
      <c r="F7" s="29">
        <f>SUBTOTAL(1,F4:F6)</f>
        <v>25150</v>
      </c>
      <c r="G7" s="29"/>
    </row>
    <row r="8" spans="1:8" outlineLevel="2">
      <c r="C8" s="37" t="s">
        <v>139</v>
      </c>
      <c r="D8" s="29"/>
      <c r="E8" s="29">
        <f>SUBTOTAL(1,E4:E6)</f>
        <v>81183.333333333328</v>
      </c>
      <c r="F8" s="29"/>
      <c r="G8" s="29"/>
    </row>
    <row r="9" spans="1:8" outlineLevel="1">
      <c r="C9" s="37" t="s">
        <v>139</v>
      </c>
      <c r="D9" s="29">
        <f>SUBTOTAL(1,D4:D6)</f>
        <v>106333.33333333333</v>
      </c>
      <c r="E9" s="29"/>
      <c r="F9" s="29"/>
      <c r="G9" s="29"/>
    </row>
    <row r="10" spans="1:8" outlineLevel="4">
      <c r="A10" t="s">
        <v>74</v>
      </c>
      <c r="B10" t="s">
        <v>75</v>
      </c>
      <c r="C10" t="s">
        <v>76</v>
      </c>
      <c r="D10" s="29">
        <v>94000</v>
      </c>
      <c r="E10" s="29">
        <v>58280</v>
      </c>
      <c r="F10" s="29">
        <v>35720</v>
      </c>
      <c r="G10" s="29">
        <v>1128</v>
      </c>
      <c r="H10" t="s">
        <v>137</v>
      </c>
    </row>
    <row r="11" spans="1:8" outlineLevel="4">
      <c r="A11" t="s">
        <v>94</v>
      </c>
      <c r="B11" t="s">
        <v>75</v>
      </c>
      <c r="C11" t="s">
        <v>76</v>
      </c>
      <c r="D11" s="29">
        <v>75600</v>
      </c>
      <c r="E11" s="29">
        <v>45360</v>
      </c>
      <c r="F11" s="29">
        <v>30240</v>
      </c>
      <c r="G11">
        <v>0</v>
      </c>
      <c r="H11" t="s">
        <v>138</v>
      </c>
    </row>
    <row r="12" spans="1:8" outlineLevel="4">
      <c r="A12" t="s">
        <v>88</v>
      </c>
      <c r="B12" t="s">
        <v>75</v>
      </c>
      <c r="C12" t="s">
        <v>76</v>
      </c>
      <c r="D12" s="29">
        <v>64000</v>
      </c>
      <c r="E12" s="29">
        <v>42240</v>
      </c>
      <c r="F12" s="29">
        <v>21760</v>
      </c>
      <c r="G12">
        <v>384</v>
      </c>
      <c r="H12" t="s">
        <v>137</v>
      </c>
    </row>
    <row r="13" spans="1:8" outlineLevel="4">
      <c r="A13" t="s">
        <v>93</v>
      </c>
      <c r="B13" t="s">
        <v>75</v>
      </c>
      <c r="C13" t="s">
        <v>76</v>
      </c>
      <c r="D13" s="29">
        <v>60000</v>
      </c>
      <c r="E13" s="29">
        <v>58200</v>
      </c>
      <c r="F13" s="29">
        <v>1800</v>
      </c>
      <c r="G13" s="29">
        <v>2220</v>
      </c>
      <c r="H13" t="s">
        <v>137</v>
      </c>
    </row>
    <row r="14" spans="1:8" outlineLevel="4">
      <c r="A14" t="s">
        <v>80</v>
      </c>
      <c r="B14" t="s">
        <v>75</v>
      </c>
      <c r="C14" t="s">
        <v>76</v>
      </c>
      <c r="D14" s="29">
        <v>50000</v>
      </c>
      <c r="E14" s="29">
        <v>37500</v>
      </c>
      <c r="F14" s="29">
        <v>12500</v>
      </c>
      <c r="G14">
        <v>250</v>
      </c>
      <c r="H14" t="s">
        <v>137</v>
      </c>
    </row>
    <row r="15" spans="1:8" outlineLevel="3">
      <c r="C15" s="37" t="s">
        <v>140</v>
      </c>
      <c r="D15" s="29"/>
      <c r="E15" s="29"/>
      <c r="F15" s="29">
        <f>SUBTOTAL(1,F10:F14)</f>
        <v>20404</v>
      </c>
    </row>
    <row r="16" spans="1:8" outlineLevel="2">
      <c r="C16" s="37" t="s">
        <v>140</v>
      </c>
      <c r="D16" s="29"/>
      <c r="E16" s="29">
        <f>SUBTOTAL(1,E10:E14)</f>
        <v>48316</v>
      </c>
      <c r="F16" s="29"/>
    </row>
    <row r="17" spans="1:8" outlineLevel="1">
      <c r="C17" s="37" t="s">
        <v>140</v>
      </c>
      <c r="D17" s="29">
        <f>SUBTOTAL(1,D10:D14)</f>
        <v>68720</v>
      </c>
      <c r="E17" s="29"/>
      <c r="F17" s="29"/>
    </row>
    <row r="18" spans="1:8" outlineLevel="4">
      <c r="A18" t="s">
        <v>89</v>
      </c>
      <c r="B18" t="s">
        <v>49</v>
      </c>
      <c r="C18" t="s">
        <v>87</v>
      </c>
      <c r="D18" s="29">
        <v>84000</v>
      </c>
      <c r="E18" s="29">
        <v>79800</v>
      </c>
      <c r="F18" s="29">
        <v>4200</v>
      </c>
      <c r="G18" s="29">
        <v>2940</v>
      </c>
      <c r="H18" t="s">
        <v>137</v>
      </c>
    </row>
    <row r="19" spans="1:8" outlineLevel="4">
      <c r="A19" t="s">
        <v>86</v>
      </c>
      <c r="B19" t="s">
        <v>49</v>
      </c>
      <c r="C19" t="s">
        <v>87</v>
      </c>
      <c r="D19" s="29">
        <v>79800</v>
      </c>
      <c r="E19" s="29">
        <v>57456</v>
      </c>
      <c r="F19" s="29">
        <v>22344</v>
      </c>
      <c r="G19">
        <v>958</v>
      </c>
      <c r="H19" t="s">
        <v>137</v>
      </c>
    </row>
    <row r="20" spans="1:8" outlineLevel="3">
      <c r="C20" s="37" t="s">
        <v>141</v>
      </c>
      <c r="D20" s="29"/>
      <c r="E20" s="29"/>
      <c r="F20" s="29">
        <f>SUBTOTAL(1,F18:F19)</f>
        <v>13272</v>
      </c>
    </row>
    <row r="21" spans="1:8" outlineLevel="2">
      <c r="C21" s="37" t="s">
        <v>141</v>
      </c>
      <c r="D21" s="29"/>
      <c r="E21" s="29">
        <f>SUBTOTAL(1,E18:E19)</f>
        <v>68628</v>
      </c>
      <c r="F21" s="29"/>
    </row>
    <row r="22" spans="1:8" outlineLevel="1">
      <c r="C22" s="37" t="s">
        <v>141</v>
      </c>
      <c r="D22" s="29">
        <f>SUBTOTAL(1,D18:D19)</f>
        <v>81900</v>
      </c>
      <c r="E22" s="29"/>
      <c r="F22" s="29"/>
    </row>
    <row r="23" spans="1:8" outlineLevel="4">
      <c r="A23" t="s">
        <v>95</v>
      </c>
      <c r="B23" t="s">
        <v>82</v>
      </c>
      <c r="C23" t="s">
        <v>83</v>
      </c>
      <c r="D23" s="29">
        <v>39780</v>
      </c>
      <c r="E23" s="29">
        <v>31824</v>
      </c>
      <c r="F23" s="29">
        <v>7956</v>
      </c>
      <c r="G23">
        <v>398</v>
      </c>
      <c r="H23" t="s">
        <v>137</v>
      </c>
    </row>
    <row r="24" spans="1:8" outlineLevel="4">
      <c r="A24" t="s">
        <v>90</v>
      </c>
      <c r="B24" t="s">
        <v>82</v>
      </c>
      <c r="C24" t="s">
        <v>83</v>
      </c>
      <c r="D24" s="29">
        <v>33000</v>
      </c>
      <c r="E24" s="29">
        <v>32010</v>
      </c>
      <c r="F24">
        <v>990</v>
      </c>
      <c r="G24">
        <v>990</v>
      </c>
      <c r="H24" t="s">
        <v>137</v>
      </c>
    </row>
    <row r="25" spans="1:8" outlineLevel="4">
      <c r="A25" t="s">
        <v>84</v>
      </c>
      <c r="B25" t="s">
        <v>82</v>
      </c>
      <c r="C25" t="s">
        <v>83</v>
      </c>
      <c r="D25" s="29">
        <v>28000</v>
      </c>
      <c r="E25" s="29">
        <v>25760</v>
      </c>
      <c r="F25" s="29">
        <v>2240</v>
      </c>
      <c r="G25">
        <v>616</v>
      </c>
      <c r="H25" t="s">
        <v>137</v>
      </c>
    </row>
    <row r="26" spans="1:8" outlineLevel="4">
      <c r="A26" t="s">
        <v>81</v>
      </c>
      <c r="B26" t="s">
        <v>82</v>
      </c>
      <c r="C26" t="s">
        <v>83</v>
      </c>
      <c r="D26" s="29">
        <v>19800</v>
      </c>
      <c r="E26" s="29">
        <v>9504</v>
      </c>
      <c r="F26" s="29">
        <v>10296</v>
      </c>
      <c r="G26">
        <v>-634</v>
      </c>
      <c r="H26" t="s">
        <v>138</v>
      </c>
    </row>
    <row r="27" spans="1:8" outlineLevel="4">
      <c r="A27" t="s">
        <v>96</v>
      </c>
      <c r="B27" t="s">
        <v>82</v>
      </c>
      <c r="C27" t="s">
        <v>83</v>
      </c>
      <c r="D27" s="29">
        <v>19000</v>
      </c>
      <c r="E27" s="29">
        <v>13490</v>
      </c>
      <c r="F27" s="29">
        <v>5510</v>
      </c>
      <c r="G27">
        <v>-171</v>
      </c>
      <c r="H27" t="s">
        <v>137</v>
      </c>
    </row>
    <row r="28" spans="1:8" outlineLevel="4">
      <c r="A28" t="s">
        <v>85</v>
      </c>
      <c r="B28" t="s">
        <v>82</v>
      </c>
      <c r="C28" t="s">
        <v>83</v>
      </c>
      <c r="D28" s="29">
        <v>18000</v>
      </c>
      <c r="E28" s="29">
        <v>9900</v>
      </c>
      <c r="F28" s="29">
        <v>8100</v>
      </c>
      <c r="G28">
        <v>-450</v>
      </c>
      <c r="H28" t="s">
        <v>138</v>
      </c>
    </row>
    <row r="29" spans="1:8" outlineLevel="3">
      <c r="C29" s="37" t="s">
        <v>142</v>
      </c>
      <c r="D29" s="29"/>
      <c r="E29" s="29"/>
      <c r="F29" s="29">
        <f>SUBTOTAL(1,F23:F28)</f>
        <v>5848.666666666667</v>
      </c>
    </row>
    <row r="30" spans="1:8" outlineLevel="2">
      <c r="C30" s="37" t="s">
        <v>142</v>
      </c>
      <c r="D30" s="29"/>
      <c r="E30" s="29">
        <f>SUBTOTAL(1,E23:E28)</f>
        <v>20414.666666666668</v>
      </c>
      <c r="F30" s="29"/>
    </row>
    <row r="31" spans="1:8" outlineLevel="1">
      <c r="C31" s="37" t="s">
        <v>142</v>
      </c>
      <c r="D31" s="29">
        <f>SUBTOTAL(1,D23:D28)</f>
        <v>26263.333333333332</v>
      </c>
      <c r="E31" s="29"/>
      <c r="F31" s="29"/>
    </row>
    <row r="32" spans="1:8">
      <c r="C32" s="37" t="s">
        <v>143</v>
      </c>
      <c r="D32" s="29"/>
      <c r="E32" s="29"/>
      <c r="F32" s="29">
        <f>SUBTOTAL(1,F4:F28)</f>
        <v>14944.125</v>
      </c>
    </row>
    <row r="33" spans="3:6">
      <c r="C33" s="37" t="s">
        <v>143</v>
      </c>
      <c r="D33" s="29"/>
      <c r="E33" s="29">
        <f>SUBTOTAL(1,E4:E28)</f>
        <v>46554.625</v>
      </c>
      <c r="F33" s="29"/>
    </row>
    <row r="34" spans="3:6">
      <c r="C34" s="37" t="s">
        <v>143</v>
      </c>
      <c r="D34" s="29">
        <f>SUBTOTAL(1,D4:D28)</f>
        <v>61498.75</v>
      </c>
      <c r="E34" s="29"/>
      <c r="F34" s="29"/>
    </row>
  </sheetData>
  <sortState xmlns:xlrd2="http://schemas.microsoft.com/office/spreadsheetml/2017/richdata2" ref="A4:H28">
    <sortCondition ref="C4:C28"/>
    <sortCondition descending="1" ref="D4:D28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K14" sqref="K14"/>
    </sheetView>
  </sheetViews>
  <sheetFormatPr defaultRowHeight="17.399999999999999"/>
  <cols>
    <col min="1" max="5" width="10.59765625" customWidth="1"/>
    <col min="6" max="6" width="2.69921875" customWidth="1"/>
    <col min="8" max="8" width="5.19921875" bestFit="1" customWidth="1"/>
    <col min="9" max="9" width="11.59765625" bestFit="1" customWidth="1"/>
    <col min="10" max="10" width="11" bestFit="1" customWidth="1"/>
  </cols>
  <sheetData>
    <row r="1" spans="7:10" ht="18" thickBot="1"/>
    <row r="2" spans="7:10" ht="18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8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8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F19" sqref="F19"/>
    </sheetView>
  </sheetViews>
  <sheetFormatPr defaultRowHeight="17.399999999999999"/>
  <cols>
    <col min="1" max="1" width="8" bestFit="1" customWidth="1"/>
    <col min="2" max="2" width="6.3984375" bestFit="1" customWidth="1"/>
    <col min="3" max="3" width="9.59765625" customWidth="1"/>
    <col min="4" max="5" width="9.3984375" bestFit="1" customWidth="1"/>
    <col min="6" max="6" width="11.19921875" customWidth="1"/>
    <col min="7" max="7" width="13.898437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8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8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8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8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8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8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8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8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8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8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8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8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8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8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8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8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8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8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8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8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>
      <selection activeCell="F16" sqref="F16"/>
    </sheetView>
  </sheetViews>
  <sheetFormatPr defaultRowHeight="17.399999999999999"/>
  <cols>
    <col min="1" max="1" width="13.597656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91440</xdr:colOff>
                <xdr:row>2</xdr:row>
                <xdr:rowOff>106680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진주 이</cp:lastModifiedBy>
  <dcterms:created xsi:type="dcterms:W3CDTF">2023-05-12T01:27:33Z</dcterms:created>
  <dcterms:modified xsi:type="dcterms:W3CDTF">2025-02-13T05:59:51Z</dcterms:modified>
</cp:coreProperties>
</file>