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C20191BF-1FD1-4DFD-B266-10557701C98B}" xr6:coauthVersionLast="47" xr6:coauthVersionMax="47" xr10:uidLastSave="{00000000-0000-0000-0000-000000000000}"/>
  <bookViews>
    <workbookView xWindow="-108" yWindow="-108" windowWidth="23256" windowHeight="12456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2" l="1" a="1"/>
  <c r="C20" i="2" s="1"/>
  <c r="C21" i="2" a="1"/>
  <c r="C21" i="2" s="1"/>
  <c r="C22" i="2" a="1"/>
  <c r="C22" i="2" s="1"/>
  <c r="C19" i="2" a="1"/>
  <c r="C19" i="2" s="1"/>
  <c r="B20" i="2" a="1"/>
  <c r="B20" i="2" s="1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D29" i="8" s="1"/>
  <c r="A20" i="1"/>
  <c r="I10" i="5"/>
  <c r="J10" i="5"/>
  <c r="F4" i="2" a="1"/>
  <c r="F5" i="2" a="1"/>
  <c r="F11" i="2" a="1"/>
  <c r="F6" i="2" a="1"/>
  <c r="F7" i="2" a="1"/>
  <c r="F8" i="2" a="1"/>
  <c r="F10" i="2" a="1"/>
  <c r="F9" i="2" a="1"/>
  <c r="F3" i="2" a="1"/>
  <c r="E29" i="8" l="1"/>
  <c r="F29" i="8"/>
  <c r="F9" i="2"/>
  <c r="F10" i="2"/>
  <c r="F8" i="2"/>
  <c r="F7" i="2"/>
  <c r="F6" i="2"/>
  <c r="F11" i="2"/>
  <c r="F5" i="2"/>
  <c r="F4" i="2"/>
  <c r="F3" i="2"/>
  <c r="E19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F6BB21-386D-4480-8B5A-2041042E14FF}" sourceFile="C:\길벗컴활1급\01 엑셀\04 실전모의고사\가전제품판매.accdb" keepAlive="1" name="가전제품판매" type="5" refreshedVersion="8" background="1">
    <dbPr connection="Provider=Microsoft.ACE.OLEDB.12.0;User ID=Admin;Data Source=C:\길벗컴활1급\01 엑셀\04 실전모의고사\가전제품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리점별판매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<sst xmlns="http://schemas.openxmlformats.org/spreadsheetml/2006/main" count="313" uniqueCount="153">
  <si>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</si>
  <si>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</si>
  <si>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</si>
  <si>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</si>
  <si>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</si>
  <si>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</si>
  <si>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</si>
  <si>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</si>
  <si>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</si>
  <si>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</si>
  <si>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</si>
  <si>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</si>
  <si>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</si>
  <si>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</si>
  <si>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</si>
  <si>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</si>
  <si>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</si>
  <si>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</si>
  <si>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</si>
  <si>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</si>
  <si>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</si>
  <si>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</si>
  <si>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</si>
  <si>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</si>
  <si>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</si>
  <si>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</si>
  <si>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</si>
  <si>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</si>
  <si>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</si>
  <si>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</si>
  <si>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</si>
  <si>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</si>
  <si>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</si>
  <si>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</si>
  <si>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</si>
  <si>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</si>
  <si>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</si>
  <si>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</si>
  <si>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</si>
  <si>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</si>
  <si>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</si>
  <si>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</si>
  <si>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</si>
  <si>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</si>
  <si>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</si>
  <si>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</si>
  <si>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</si>
  <si>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</si>
  <si>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</si>
  <si>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</si>
  <si>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</si>
  <si>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</si>
  <si>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</si>
  <si>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</si>
  <si>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</si>
  <si>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</si>
  <si>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</si>
  <si>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</si>
  <si>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</si>
  <si>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</si>
  <si>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</si>
  <si>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</si>
  <si>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</si>
  <si>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</si>
  <si>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</si>
  <si>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</si>
  <si>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</si>
  <si>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</si>
  <si>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</si>
  <si>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</si>
  <si>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</si>
  <si>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</si>
  <si>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</si>
  <si>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</si>
  <si>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</si>
  <si>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</si>
  <si>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</si>
  <si>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</si>
  <si>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</si>
  <si>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</si>
  <si>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</si>
  <si>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</si>
  <si>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</si>
  <si>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</si>
  <si>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</si>
  <si>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</si>
  <si>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</si>
  <si>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</si>
  <si>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</si>
  <si>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</si>
  <si>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</si>
  <si>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</si>
  <si>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</si>
  <si>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</si>
  <si>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</si>
  <si>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</si>
  <si>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</si>
  <si>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</si>
  <si>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</si>
  <si>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</si>
  <si>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</si>
  <si>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</si>
  <si>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</si>
  <si>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</si>
  <si>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</si>
  <si>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</si>
  <si>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</si>
  <si>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</si>
  <si>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</si>
  <si>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</si>
  <si>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</si>
  <si>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</si>
  <si>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</si>
  <si>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</si>
  <si>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</si>
  <si>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</si>
  <si>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</si>
  <si>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</si>
  <si>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</si>
  <si>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</si>
  <si>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</si>
  <si>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</si>
  <si>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</si>
  <si>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판매실적</t>
    <phoneticPr fontId="1" type="noConversion"/>
  </si>
  <si>
    <t>&lt;=15000</t>
    <phoneticPr fontId="1" type="noConversion"/>
  </si>
  <si>
    <t>성과급</t>
    <phoneticPr fontId="1" type="noConversion"/>
  </si>
  <si>
    <t>&lt;=1000</t>
    <phoneticPr fontId="1" type="noConversion"/>
  </si>
  <si>
    <t>AUD</t>
  </si>
  <si>
    <t>TV</t>
  </si>
  <si>
    <t>VCR</t>
  </si>
  <si>
    <t>총합계</t>
  </si>
  <si>
    <t>고급형</t>
  </si>
  <si>
    <t>보급형</t>
  </si>
  <si>
    <t>중급형</t>
  </si>
  <si>
    <t>제품명</t>
  </si>
  <si>
    <t>등급</t>
  </si>
  <si>
    <t>합계 : 판매액</t>
  </si>
  <si>
    <t>평균 : 단가</t>
  </si>
  <si>
    <t>평균 : 판매량</t>
  </si>
  <si>
    <t>제품수</t>
  </si>
  <si>
    <t>미수정도</t>
  </si>
  <si>
    <t>보통</t>
  </si>
  <si>
    <t>적극해결요망</t>
  </si>
  <si>
    <t>안병찬 요약</t>
  </si>
  <si>
    <t>박형주 요약</t>
  </si>
  <si>
    <t>채진욱 요약</t>
  </si>
  <si>
    <t>이은주 요약</t>
  </si>
  <si>
    <t>안병찬 평균</t>
  </si>
  <si>
    <t>박형주 평균</t>
  </si>
  <si>
    <t>채진욱 평균</t>
  </si>
  <si>
    <t>이은주 평균</t>
  </si>
  <si>
    <t>전체 평균</t>
  </si>
  <si>
    <t>1월 판매 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</si>
</sst>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&quot;★&quot;#,###&quot;원&quot;;[Blue]\-#,###&quot;원&quot;;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2" fillId="0" borderId="0" xfId="0" applyFont="1">
      <alignment vertical="center"/>
    </xf>
    <xf numFmtId="178" fontId="10" fillId="0" borderId="1" xfId="1" applyNumberFormat="1" applyFont="1" applyBorder="1" applyAlignment="1">
      <alignment horizontal="right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ysClr val="windowText" lastClr="000000">
              <a:alpha val="98000"/>
            </a:sysClr>
          </a:solidFill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7620</xdr:rowOff>
    </xdr:from>
    <xdr:to>
      <xdr:col>8</xdr:col>
      <xdr:colOff>876300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31B44567-7D63-2F66-09C8-003F0D34CC49}"/>
            </a:ext>
          </a:extLst>
        </xdr:cNvPr>
        <xdr:cNvSpPr/>
      </xdr:nvSpPr>
      <xdr:spPr>
        <a:xfrm>
          <a:off x="5311140" y="1577340"/>
          <a:ext cx="876300" cy="213360"/>
        </a:xfrm>
        <a:prstGeom prst="irregularSeal1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335280</xdr:colOff>
      <xdr:row>4</xdr:row>
      <xdr:rowOff>45720</xdr:rowOff>
    </xdr:from>
    <xdr:to>
      <xdr:col>8</xdr:col>
      <xdr:colOff>0</xdr:colOff>
      <xdr:row>7</xdr:row>
      <xdr:rowOff>92717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A9918ABF-E088-136D-2B92-09DA61BE02FC}"/>
            </a:ext>
          </a:extLst>
        </xdr:cNvPr>
        <xdr:cNvCxnSpPr>
          <a:stCxn id="3" idx="1"/>
        </xdr:cNvCxnSpPr>
      </xdr:nvCxnSpPr>
      <xdr:spPr>
        <a:xfrm flipH="1" flipV="1">
          <a:off x="1950720" y="952500"/>
          <a:ext cx="3360420" cy="70993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24</xdr:row>
      <xdr:rowOff>0</xdr:rowOff>
    </xdr:from>
    <xdr:to>
      <xdr:col>6</xdr:col>
      <xdr:colOff>68580</xdr:colOff>
      <xdr:row>25</xdr:row>
      <xdr:rowOff>213360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CE9CF5E8-F0AE-18D1-487A-F345BBD856A8}"/>
            </a:ext>
          </a:extLst>
        </xdr:cNvPr>
        <xdr:cNvSpPr/>
      </xdr:nvSpPr>
      <xdr:spPr>
        <a:xfrm>
          <a:off x="3268980" y="5303520"/>
          <a:ext cx="91440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45720</xdr:colOff>
      <xdr:row>23</xdr:row>
      <xdr:rowOff>213360</xdr:rowOff>
    </xdr:from>
    <xdr:to>
      <xdr:col>6</xdr:col>
      <xdr:colOff>1051560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12891596-6A66-619D-D4D8-ABF9F2FCAC0D}"/>
            </a:ext>
          </a:extLst>
        </xdr:cNvPr>
        <xdr:cNvSpPr/>
      </xdr:nvSpPr>
      <xdr:spPr>
        <a:xfrm>
          <a:off x="4160520" y="5295900"/>
          <a:ext cx="1005840" cy="4495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60960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msduuq rla" refreshedDate="45702.599941898145" backgroundQuery="1" createdVersion="8" refreshedVersion="8" minRefreshableVersion="3" recordCount="60" xr:uid="{72074AFA-4326-4816-B4F5-487DF2A7174D}">
  <cacheSource type="external" connectionId="1"/>
  <cacheFields count="11">
    <cacheField name="순번" numFmtId="0">
      <sharedItems/>
    </cacheField>
    <cacheField name="제품코드" numFmtId="0">
      <sharedItems count="9">
        <s v="TV-A"/>
        <s v="AUD-C"/>
        <s v="TV-C"/>
        <s v="VCR-C"/>
        <s v="VCR-B"/>
        <s v="TV-B"/>
        <s v="AUD-B"/>
        <s v="VCR-A"/>
        <s v="AUD-A"/>
      </sharedItems>
    </cacheField>
    <cacheField name="제품명" numFmtId="0">
      <sharedItems count="3">
        <s v="TV"/>
        <s v="AUD"/>
        <s v="VCR"/>
      </sharedItems>
    </cacheField>
    <cacheField name="등급" numFmtId="0">
      <sharedItems count="3">
        <s v="보급형"/>
        <s v="고급형"/>
        <s v="중급형"/>
      </sharedItems>
    </cacheField>
    <cacheField name="판매량" numFmtId="0">
      <sharedItems containsSemiMixedTypes="0" containsString="0" containsNumber="1" containsInteger="1" minValue="10" maxValue="50"/>
    </cacheField>
    <cacheField name="단가" numFmtId="0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할인율" numFmtId="0">
      <sharedItems containsSemiMixedTypes="0" containsString="0" containsNumber="1" minValue="0.03" maxValue="0.08" count="6">
        <n v="0.05"/>
        <n v="0.08"/>
        <n v="7.0000000000000007E-2"/>
        <n v="0.04"/>
        <n v="0.06"/>
        <n v="0.03"/>
      </sharedItems>
    </cacheField>
    <cacheField name="판매요일" numFmtId="0">
      <sharedItems count="7">
        <s v="월요일"/>
        <s v="화요일"/>
        <s v="수요일"/>
        <s v="목요일"/>
        <s v="금요일"/>
        <s v="토요일"/>
        <s v="일요일"/>
      </sharedItems>
    </cacheField>
    <cacheField name="총매출" numFmtId="0">
      <sharedItems containsSemiMixedTypes="0" containsString="0" containsNumber="1" containsInteger="1" minValue="13580" maxValue="139500"/>
    </cacheField>
    <cacheField name="대리점" numFmtId="0">
      <sharedItems count="10">
        <s v="성동구"/>
        <s v="마포구"/>
        <s v="송파구"/>
        <s v="양천구"/>
        <s v="영등포구"/>
        <s v="동작구"/>
        <s v="동대문구"/>
        <s v="종로구"/>
        <s v="서초구"/>
        <s v="강남구"/>
      </sharedItems>
    </cacheField>
    <cacheField name="판매액" numFmtId="0" formula="판매량 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s v="2003-001"/>
    <x v="0"/>
    <x v="0"/>
    <x v="0"/>
    <n v="11"/>
    <x v="0"/>
    <x v="0"/>
    <x v="0"/>
    <n v="20900"/>
    <x v="0"/>
  </r>
  <r>
    <s v="2003-002"/>
    <x v="1"/>
    <x v="1"/>
    <x v="1"/>
    <n v="32"/>
    <x v="1"/>
    <x v="1"/>
    <x v="1"/>
    <n v="103040"/>
    <x v="0"/>
  </r>
  <r>
    <s v="2003-003"/>
    <x v="2"/>
    <x v="0"/>
    <x v="0"/>
    <n v="29"/>
    <x v="2"/>
    <x v="2"/>
    <x v="0"/>
    <n v="80910"/>
    <x v="1"/>
  </r>
  <r>
    <s v="2003-004"/>
    <x v="3"/>
    <x v="2"/>
    <x v="0"/>
    <n v="47"/>
    <x v="0"/>
    <x v="0"/>
    <x v="1"/>
    <n v="89300"/>
    <x v="2"/>
  </r>
  <r>
    <s v="2003-005"/>
    <x v="1"/>
    <x v="1"/>
    <x v="0"/>
    <n v="33"/>
    <x v="1"/>
    <x v="1"/>
    <x v="2"/>
    <n v="106260"/>
    <x v="3"/>
  </r>
  <r>
    <s v="2003-006"/>
    <x v="3"/>
    <x v="2"/>
    <x v="0"/>
    <n v="29"/>
    <x v="0"/>
    <x v="0"/>
    <x v="0"/>
    <n v="55100"/>
    <x v="1"/>
  </r>
  <r>
    <s v="2003-007"/>
    <x v="4"/>
    <x v="2"/>
    <x v="0"/>
    <n v="21"/>
    <x v="3"/>
    <x v="3"/>
    <x v="1"/>
    <n v="30240"/>
    <x v="4"/>
  </r>
  <r>
    <s v="2003-008"/>
    <x v="5"/>
    <x v="0"/>
    <x v="2"/>
    <n v="39"/>
    <x v="4"/>
    <x v="4"/>
    <x v="0"/>
    <n v="91650"/>
    <x v="5"/>
  </r>
  <r>
    <s v="2003-009"/>
    <x v="2"/>
    <x v="0"/>
    <x v="2"/>
    <n v="34"/>
    <x v="2"/>
    <x v="2"/>
    <x v="1"/>
    <n v="94860"/>
    <x v="6"/>
  </r>
  <r>
    <s v="2003-010"/>
    <x v="5"/>
    <x v="0"/>
    <x v="0"/>
    <n v="26"/>
    <x v="4"/>
    <x v="4"/>
    <x v="0"/>
    <n v="61100"/>
    <x v="7"/>
  </r>
  <r>
    <s v="2003-011"/>
    <x v="6"/>
    <x v="1"/>
    <x v="2"/>
    <n v="44"/>
    <x v="2"/>
    <x v="2"/>
    <x v="1"/>
    <n v="122760"/>
    <x v="3"/>
  </r>
  <r>
    <s v="2003-012"/>
    <x v="1"/>
    <x v="1"/>
    <x v="2"/>
    <n v="22"/>
    <x v="1"/>
    <x v="1"/>
    <x v="2"/>
    <n v="70840"/>
    <x v="8"/>
  </r>
  <r>
    <s v="2003-013"/>
    <x v="5"/>
    <x v="0"/>
    <x v="0"/>
    <n v="23"/>
    <x v="4"/>
    <x v="4"/>
    <x v="0"/>
    <n v="54050"/>
    <x v="5"/>
  </r>
  <r>
    <s v="2003-014"/>
    <x v="0"/>
    <x v="0"/>
    <x v="2"/>
    <n v="46"/>
    <x v="0"/>
    <x v="0"/>
    <x v="1"/>
    <n v="87400"/>
    <x v="8"/>
  </r>
  <r>
    <s v="2003-015"/>
    <x v="0"/>
    <x v="0"/>
    <x v="1"/>
    <n v="28"/>
    <x v="0"/>
    <x v="0"/>
    <x v="0"/>
    <n v="53200"/>
    <x v="6"/>
  </r>
  <r>
    <s v="2003-016"/>
    <x v="2"/>
    <x v="0"/>
    <x v="1"/>
    <n v="31"/>
    <x v="2"/>
    <x v="2"/>
    <x v="1"/>
    <n v="86490"/>
    <x v="4"/>
  </r>
  <r>
    <s v="2003-017"/>
    <x v="5"/>
    <x v="0"/>
    <x v="0"/>
    <n v="45"/>
    <x v="4"/>
    <x v="4"/>
    <x v="2"/>
    <n v="105750"/>
    <x v="5"/>
  </r>
  <r>
    <s v="2003-018"/>
    <x v="7"/>
    <x v="2"/>
    <x v="2"/>
    <n v="14"/>
    <x v="5"/>
    <x v="5"/>
    <x v="3"/>
    <n v="13580"/>
    <x v="4"/>
  </r>
  <r>
    <s v="2003-019"/>
    <x v="8"/>
    <x v="1"/>
    <x v="1"/>
    <n v="38"/>
    <x v="4"/>
    <x v="4"/>
    <x v="0"/>
    <n v="89300"/>
    <x v="3"/>
  </r>
  <r>
    <s v="2003-020"/>
    <x v="4"/>
    <x v="2"/>
    <x v="1"/>
    <n v="27"/>
    <x v="3"/>
    <x v="3"/>
    <x v="1"/>
    <n v="38880"/>
    <x v="6"/>
  </r>
  <r>
    <s v="2003-021"/>
    <x v="4"/>
    <x v="2"/>
    <x v="2"/>
    <n v="29"/>
    <x v="3"/>
    <x v="3"/>
    <x v="0"/>
    <n v="41760"/>
    <x v="2"/>
  </r>
  <r>
    <s v="2003-022"/>
    <x v="4"/>
    <x v="2"/>
    <x v="2"/>
    <n v="27"/>
    <x v="3"/>
    <x v="3"/>
    <x v="1"/>
    <n v="38880"/>
    <x v="7"/>
  </r>
  <r>
    <s v="2003-023"/>
    <x v="0"/>
    <x v="0"/>
    <x v="2"/>
    <n v="28"/>
    <x v="0"/>
    <x v="0"/>
    <x v="2"/>
    <n v="53200"/>
    <x v="0"/>
  </r>
  <r>
    <s v="2003-024"/>
    <x v="2"/>
    <x v="0"/>
    <x v="1"/>
    <n v="16"/>
    <x v="2"/>
    <x v="2"/>
    <x v="0"/>
    <n v="44640"/>
    <x v="0"/>
  </r>
  <r>
    <s v="2003-025"/>
    <x v="1"/>
    <x v="1"/>
    <x v="0"/>
    <n v="28"/>
    <x v="1"/>
    <x v="1"/>
    <x v="1"/>
    <n v="90160"/>
    <x v="5"/>
  </r>
  <r>
    <s v="2003-026"/>
    <x v="8"/>
    <x v="1"/>
    <x v="0"/>
    <n v="24"/>
    <x v="4"/>
    <x v="4"/>
    <x v="0"/>
    <n v="56400"/>
    <x v="9"/>
  </r>
  <r>
    <s v="2003-027"/>
    <x v="8"/>
    <x v="1"/>
    <x v="1"/>
    <n v="23"/>
    <x v="4"/>
    <x v="4"/>
    <x v="1"/>
    <n v="54050"/>
    <x v="9"/>
  </r>
  <r>
    <s v="2003-028"/>
    <x v="2"/>
    <x v="0"/>
    <x v="1"/>
    <n v="42"/>
    <x v="2"/>
    <x v="2"/>
    <x v="2"/>
    <n v="117180"/>
    <x v="1"/>
  </r>
  <r>
    <s v="2003-029"/>
    <x v="4"/>
    <x v="2"/>
    <x v="0"/>
    <n v="50"/>
    <x v="3"/>
    <x v="3"/>
    <x v="3"/>
    <n v="72000"/>
    <x v="3"/>
  </r>
  <r>
    <s v="2003-030"/>
    <x v="6"/>
    <x v="1"/>
    <x v="2"/>
    <n v="36"/>
    <x v="2"/>
    <x v="2"/>
    <x v="4"/>
    <n v="100440"/>
    <x v="4"/>
  </r>
  <r>
    <s v="2003-031"/>
    <x v="6"/>
    <x v="1"/>
    <x v="2"/>
    <n v="14"/>
    <x v="2"/>
    <x v="2"/>
    <x v="5"/>
    <n v="39060"/>
    <x v="7"/>
  </r>
  <r>
    <s v="2003-032"/>
    <x v="0"/>
    <x v="0"/>
    <x v="2"/>
    <n v="42"/>
    <x v="0"/>
    <x v="0"/>
    <x v="6"/>
    <n v="79800"/>
    <x v="0"/>
  </r>
  <r>
    <s v="2003-033"/>
    <x v="0"/>
    <x v="0"/>
    <x v="1"/>
    <n v="24"/>
    <x v="0"/>
    <x v="0"/>
    <x v="1"/>
    <n v="45600"/>
    <x v="8"/>
  </r>
  <r>
    <s v="2003-034"/>
    <x v="5"/>
    <x v="0"/>
    <x v="1"/>
    <n v="39"/>
    <x v="4"/>
    <x v="4"/>
    <x v="2"/>
    <n v="91650"/>
    <x v="7"/>
  </r>
  <r>
    <s v="2003-035"/>
    <x v="2"/>
    <x v="0"/>
    <x v="2"/>
    <n v="35"/>
    <x v="2"/>
    <x v="2"/>
    <x v="3"/>
    <n v="97650"/>
    <x v="1"/>
  </r>
  <r>
    <s v="2003-036"/>
    <x v="3"/>
    <x v="2"/>
    <x v="0"/>
    <n v="24"/>
    <x v="0"/>
    <x v="0"/>
    <x v="4"/>
    <n v="45600"/>
    <x v="2"/>
  </r>
  <r>
    <s v="2003-037"/>
    <x v="5"/>
    <x v="0"/>
    <x v="0"/>
    <n v="28"/>
    <x v="4"/>
    <x v="4"/>
    <x v="5"/>
    <n v="65800"/>
    <x v="6"/>
  </r>
  <r>
    <s v="2003-038"/>
    <x v="2"/>
    <x v="0"/>
    <x v="2"/>
    <n v="19"/>
    <x v="2"/>
    <x v="2"/>
    <x v="6"/>
    <n v="53010"/>
    <x v="6"/>
  </r>
  <r>
    <s v="2003-039"/>
    <x v="7"/>
    <x v="2"/>
    <x v="0"/>
    <n v="47"/>
    <x v="5"/>
    <x v="5"/>
    <x v="0"/>
    <n v="45590"/>
    <x v="8"/>
  </r>
  <r>
    <s v="2003-040"/>
    <x v="1"/>
    <x v="1"/>
    <x v="1"/>
    <n v="22"/>
    <x v="1"/>
    <x v="1"/>
    <x v="1"/>
    <n v="70840"/>
    <x v="9"/>
  </r>
  <r>
    <s v="2003-041"/>
    <x v="8"/>
    <x v="1"/>
    <x v="0"/>
    <n v="27"/>
    <x v="4"/>
    <x v="4"/>
    <x v="0"/>
    <n v="63450"/>
    <x v="3"/>
  </r>
  <r>
    <s v="2003-042"/>
    <x v="0"/>
    <x v="0"/>
    <x v="1"/>
    <n v="12"/>
    <x v="0"/>
    <x v="0"/>
    <x v="1"/>
    <n v="22800"/>
    <x v="8"/>
  </r>
  <r>
    <s v="2003-043"/>
    <x v="8"/>
    <x v="1"/>
    <x v="1"/>
    <n v="27"/>
    <x v="4"/>
    <x v="4"/>
    <x v="2"/>
    <n v="63450"/>
    <x v="6"/>
  </r>
  <r>
    <s v="2003-044"/>
    <x v="1"/>
    <x v="1"/>
    <x v="1"/>
    <n v="11"/>
    <x v="1"/>
    <x v="1"/>
    <x v="0"/>
    <n v="35420"/>
    <x v="4"/>
  </r>
  <r>
    <s v="2003-045"/>
    <x v="8"/>
    <x v="1"/>
    <x v="0"/>
    <n v="37"/>
    <x v="4"/>
    <x v="4"/>
    <x v="1"/>
    <n v="86950"/>
    <x v="6"/>
  </r>
  <r>
    <s v="2003-046"/>
    <x v="3"/>
    <x v="2"/>
    <x v="1"/>
    <n v="25"/>
    <x v="0"/>
    <x v="0"/>
    <x v="0"/>
    <n v="47500"/>
    <x v="4"/>
  </r>
  <r>
    <s v="2003-047"/>
    <x v="0"/>
    <x v="0"/>
    <x v="0"/>
    <n v="38"/>
    <x v="0"/>
    <x v="0"/>
    <x v="1"/>
    <n v="72200"/>
    <x v="0"/>
  </r>
  <r>
    <s v="2003-048"/>
    <x v="7"/>
    <x v="2"/>
    <x v="1"/>
    <n v="42"/>
    <x v="5"/>
    <x v="5"/>
    <x v="2"/>
    <n v="40740"/>
    <x v="8"/>
  </r>
  <r>
    <s v="2003-049"/>
    <x v="6"/>
    <x v="1"/>
    <x v="1"/>
    <n v="49"/>
    <x v="2"/>
    <x v="2"/>
    <x v="0"/>
    <n v="136710"/>
    <x v="7"/>
  </r>
  <r>
    <s v="2003-050"/>
    <x v="6"/>
    <x v="1"/>
    <x v="2"/>
    <n v="13"/>
    <x v="2"/>
    <x v="2"/>
    <x v="1"/>
    <n v="36270"/>
    <x v="1"/>
  </r>
  <r>
    <s v="2003-051"/>
    <x v="6"/>
    <x v="1"/>
    <x v="2"/>
    <n v="14"/>
    <x v="2"/>
    <x v="2"/>
    <x v="0"/>
    <n v="39060"/>
    <x v="3"/>
  </r>
  <r>
    <s v="2003-052"/>
    <x v="5"/>
    <x v="0"/>
    <x v="2"/>
    <n v="18"/>
    <x v="4"/>
    <x v="4"/>
    <x v="1"/>
    <n v="42300"/>
    <x v="7"/>
  </r>
  <r>
    <s v="2003-053"/>
    <x v="2"/>
    <x v="0"/>
    <x v="2"/>
    <n v="50"/>
    <x v="2"/>
    <x v="2"/>
    <x v="2"/>
    <n v="139500"/>
    <x v="6"/>
  </r>
  <r>
    <s v="2003-054"/>
    <x v="8"/>
    <x v="1"/>
    <x v="0"/>
    <n v="26"/>
    <x v="4"/>
    <x v="4"/>
    <x v="0"/>
    <n v="61100"/>
    <x v="9"/>
  </r>
  <r>
    <s v="2003-055"/>
    <x v="6"/>
    <x v="1"/>
    <x v="1"/>
    <n v="11"/>
    <x v="2"/>
    <x v="2"/>
    <x v="1"/>
    <n v="30690"/>
    <x v="6"/>
  </r>
  <r>
    <s v="2003-056"/>
    <x v="8"/>
    <x v="1"/>
    <x v="2"/>
    <n v="10"/>
    <x v="4"/>
    <x v="4"/>
    <x v="0"/>
    <n v="23500"/>
    <x v="5"/>
  </r>
  <r>
    <s v="2003-057"/>
    <x v="0"/>
    <x v="0"/>
    <x v="1"/>
    <n v="12"/>
    <x v="0"/>
    <x v="0"/>
    <x v="1"/>
    <n v="22800"/>
    <x v="1"/>
  </r>
  <r>
    <s v="2003-058"/>
    <x v="8"/>
    <x v="1"/>
    <x v="1"/>
    <n v="43"/>
    <x v="4"/>
    <x v="4"/>
    <x v="2"/>
    <n v="101050"/>
    <x v="8"/>
  </r>
  <r>
    <s v="2003-059"/>
    <x v="3"/>
    <x v="2"/>
    <x v="1"/>
    <n v="13"/>
    <x v="0"/>
    <x v="0"/>
    <x v="3"/>
    <n v="24700"/>
    <x v="4"/>
  </r>
  <r>
    <s v="2003-060"/>
    <x v="5"/>
    <x v="0"/>
    <x v="0"/>
    <n v="17"/>
    <x v="4"/>
    <x v="4"/>
    <x v="4"/>
    <n v="3995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BD6ABB-B83F-4860-AB7C-5AA6B9B44F1F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11">
    <pivotField compact="0" showAll="0"/>
    <pivotField compact="0" showAll="0"/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compact="0" showAll="0"/>
    <pivotField dataField="1" compact="0" dragToRow="0" dragToCol="0" dragToPage="0" showAll="0" defaultSubtotal="0"/>
  </pivotFields>
  <rowFields count="2">
    <field x="3"/>
    <field x="2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2" subtotal="count" baseField="3" baseItem="0"/>
    <dataField name="평균 : 단가" fld="5" subtotal="average" baseField="3" baseItem="0" numFmtId="177"/>
    <dataField name="평균 : 판매량" fld="4" subtotal="average" baseField="3" baseItem="0" numFmtId="177"/>
    <dataField name="합계 : 판매액" fld="10" baseField="3" baseItem="0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workbookViewId="0">
      <selection activeCell="A4" sqref="A4:F17"/>
    </sheetView>
  </sheetViews>
  <sheetFormatPr defaultRowHeight="17.399999999999999"/>
  <cols>
    <col min="2" max="2" width="11" bestFit="1" customWidth="1"/>
    <col min="3" max="3" width="7.09765625" bestFit="1" customWidth="1"/>
    <col min="4" max="4" width="10.19921875" customWidth="1"/>
    <col min="5" max="6" width="7.5" customWidth="1"/>
  </cols>
  <sheetData>
    <row r="1" spans="1:6" ht="21">
      <c r="A1" s="30" t="s">
        <v>34</v>
      </c>
      <c r="B1" s="31"/>
      <c r="C1" s="31"/>
      <c r="D1" s="31"/>
      <c r="E1" s="31"/>
      <c r="F1" s="31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topLeftCell="A7" workbookViewId="0">
      <selection activeCell="C22" sqref="C22"/>
    </sheetView>
  </sheetViews>
  <sheetFormatPr defaultRowHeight="17.399999999999999"/>
  <cols>
    <col min="1" max="2" width="11" bestFit="1" customWidth="1"/>
    <col min="3" max="3" width="12.59765625" customWidth="1"/>
    <col min="4" max="4" width="11" customWidth="1"/>
    <col min="6" max="6" width="14.097656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(D3+F3)*(1-HLOOKUP(D3+F3,$B$14:$E$15,2))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(D4+F4)*(1-HLOOKUP(D4+F4,$B$14:$E$15,2))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MEDIAN(IF($C$3:$C$11=A19&amp;"급",$E$3:$E$11))</f>
        <v>28000</v>
      </c>
      <c r="C19" s="11">
        <f t="array" ref="C19">SUM(($C$3:$C$11=A19&amp;"급")*($E$3:$E$11&gt;=10000)*($F$3:$F$11))</f>
        <v>7000</v>
      </c>
      <c r="E19" s="8">
        <f>DCOUNTA($A$2:$G$11,1,$E$21:$F$22)</f>
        <v>3</v>
      </c>
    </row>
    <row r="20" spans="1:6">
      <c r="A20" s="2">
        <v>3</v>
      </c>
      <c r="B20" s="11">
        <f t="array" ref="B20">MEDIAN(IF($C$3:$C$11=A20&amp;"급",$E$3:$E$11))</f>
        <v>10500</v>
      </c>
      <c r="C20" s="11">
        <f t="array" ref="C20">SUM(($C$3:$C$11=A20&amp;"급")*($E$3:$E$11&gt;=10000)*($F$3:$F$11))</f>
        <v>8700</v>
      </c>
    </row>
    <row r="21" spans="1:6">
      <c r="A21" s="2">
        <v>4</v>
      </c>
      <c r="B21" s="11">
        <f t="array" ref="B21">MEDIAN(IF($C$3:$C$11=A21&amp;"급",$E$3:$E$11))</f>
        <v>19500</v>
      </c>
      <c r="C21" s="11">
        <f t="array" ref="C21">SUM(($C$3:$C$11=A21&amp;"급")*($E$3:$E$11&gt;=10000)*($F$3:$F$11))</f>
        <v>8000</v>
      </c>
      <c r="E21" s="12" t="s">
        <v>123</v>
      </c>
      <c r="F21" s="12" t="s">
        <v>125</v>
      </c>
    </row>
    <row r="22" spans="1:6">
      <c r="A22" s="2">
        <v>5</v>
      </c>
      <c r="B22" s="11">
        <f t="array" ref="B22">MEDIAN(IF($C$3:$C$11=A22&amp;"급",$E$3:$E$11))</f>
        <v>10500</v>
      </c>
      <c r="C22" s="11">
        <f t="array" ref="C22">SUM(($C$3:$C$11=A22&amp;"급")*($E$3:$E$11&gt;=10000)*($F$3:$F$11))</f>
        <v>3000</v>
      </c>
      <c r="E22" s="12" t="s">
        <v>124</v>
      </c>
      <c r="F22" s="12" t="s">
        <v>126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tabSelected="1" workbookViewId="0">
      <selection activeCell="E4" sqref="E4"/>
    </sheetView>
  </sheetViews>
  <sheetFormatPr defaultRowHeight="17.399999999999999"/>
  <cols>
    <col min="1" max="1" width="7" bestFit="1" customWidth="1"/>
    <col min="2" max="2" width="8.796875" bestFit="1" customWidth="1"/>
    <col min="3" max="3" width="6.796875" bestFit="1" customWidth="1"/>
    <col min="4" max="4" width="10.296875" bestFit="1" customWidth="1"/>
    <col min="5" max="7" width="12.296875" bestFit="1" customWidth="1"/>
    <col min="8" max="8" width="14.8984375" bestFit="1" customWidth="1"/>
    <col min="9" max="9" width="16.8984375" bestFit="1" customWidth="1"/>
  </cols>
  <sheetData>
    <row r="3" spans="1:6">
      <c r="A3" s="34" t="s">
        <v>135</v>
      </c>
      <c r="B3" s="34" t="s">
        <v>134</v>
      </c>
      <c r="C3" t="s">
        <v>139</v>
      </c>
      <c r="D3" t="s">
        <v>137</v>
      </c>
      <c r="E3" t="s">
        <v>138</v>
      </c>
      <c r="F3" t="s">
        <v>136</v>
      </c>
    </row>
    <row r="4" spans="1:6">
      <c r="A4" t="s">
        <v>131</v>
      </c>
      <c r="C4" s="35">
        <v>21</v>
      </c>
      <c r="D4" s="36">
        <v>2500</v>
      </c>
      <c r="E4" s="36">
        <v>27</v>
      </c>
      <c r="F4" s="36">
        <v>29767500</v>
      </c>
    </row>
    <row r="5" spans="1:6">
      <c r="B5" t="s">
        <v>127</v>
      </c>
      <c r="C5" s="35">
        <v>9</v>
      </c>
      <c r="D5" s="36">
        <v>2944.4444444444443</v>
      </c>
      <c r="E5" s="36">
        <v>28.444444444444443</v>
      </c>
      <c r="F5" s="36">
        <v>6784000</v>
      </c>
    </row>
    <row r="6" spans="1:6">
      <c r="B6" t="s">
        <v>128</v>
      </c>
      <c r="C6" s="35">
        <v>8</v>
      </c>
      <c r="D6" s="36">
        <v>2437.5</v>
      </c>
      <c r="E6" s="36">
        <v>25.5</v>
      </c>
      <c r="F6" s="36">
        <v>3978000</v>
      </c>
    </row>
    <row r="7" spans="1:6">
      <c r="B7" t="s">
        <v>129</v>
      </c>
      <c r="C7" s="35">
        <v>4</v>
      </c>
      <c r="D7" s="36">
        <v>1625</v>
      </c>
      <c r="E7" s="36">
        <v>26.75</v>
      </c>
      <c r="F7" s="36">
        <v>695500</v>
      </c>
    </row>
    <row r="8" spans="1:6">
      <c r="A8" t="s">
        <v>132</v>
      </c>
      <c r="C8" s="35">
        <v>20</v>
      </c>
      <c r="D8" s="36">
        <v>2325</v>
      </c>
      <c r="E8" s="36">
        <v>30.5</v>
      </c>
      <c r="F8" s="36">
        <v>28365000</v>
      </c>
    </row>
    <row r="9" spans="1:6">
      <c r="B9" t="s">
        <v>127</v>
      </c>
      <c r="C9" s="35">
        <v>6</v>
      </c>
      <c r="D9" s="36">
        <v>2833.3333333333335</v>
      </c>
      <c r="E9" s="36">
        <v>29.166666666666668</v>
      </c>
      <c r="F9" s="36">
        <v>2975000</v>
      </c>
    </row>
    <row r="10" spans="1:6">
      <c r="B10" t="s">
        <v>128</v>
      </c>
      <c r="C10" s="35">
        <v>8</v>
      </c>
      <c r="D10" s="36">
        <v>2437.5</v>
      </c>
      <c r="E10" s="36">
        <v>27.125</v>
      </c>
      <c r="F10" s="36">
        <v>4231500</v>
      </c>
    </row>
    <row r="11" spans="1:6">
      <c r="B11" t="s">
        <v>129</v>
      </c>
      <c r="C11" s="35">
        <v>6</v>
      </c>
      <c r="D11" s="36">
        <v>1666.6666666666667</v>
      </c>
      <c r="E11" s="36">
        <v>36.333333333333336</v>
      </c>
      <c r="F11" s="36">
        <v>2180000</v>
      </c>
    </row>
    <row r="12" spans="1:6">
      <c r="A12" t="s">
        <v>133</v>
      </c>
      <c r="C12" s="35">
        <v>19</v>
      </c>
      <c r="D12" s="36">
        <v>2526.3157894736842</v>
      </c>
      <c r="E12" s="36">
        <v>28.105263157894736</v>
      </c>
      <c r="F12" s="36">
        <v>25632000</v>
      </c>
    </row>
    <row r="13" spans="1:6">
      <c r="B13" t="s">
        <v>127</v>
      </c>
      <c r="C13" s="35">
        <v>7</v>
      </c>
      <c r="D13" s="36">
        <v>3000</v>
      </c>
      <c r="E13" s="36">
        <v>21.857142857142858</v>
      </c>
      <c r="F13" s="36">
        <v>3213000</v>
      </c>
    </row>
    <row r="14" spans="1:6">
      <c r="B14" t="s">
        <v>128</v>
      </c>
      <c r="C14" s="35">
        <v>9</v>
      </c>
      <c r="D14" s="36">
        <v>2555.5555555555557</v>
      </c>
      <c r="E14" s="36">
        <v>34.555555555555557</v>
      </c>
      <c r="F14" s="36">
        <v>7153000</v>
      </c>
    </row>
    <row r="15" spans="1:6">
      <c r="B15" t="s">
        <v>129</v>
      </c>
      <c r="C15" s="35">
        <v>3</v>
      </c>
      <c r="D15" s="36">
        <v>1333.3333333333333</v>
      </c>
      <c r="E15" s="36">
        <v>23.333333333333332</v>
      </c>
      <c r="F15" s="36">
        <v>280000</v>
      </c>
    </row>
    <row r="16" spans="1:6">
      <c r="A16" t="s">
        <v>130</v>
      </c>
      <c r="C16" s="35">
        <v>60</v>
      </c>
      <c r="D16" s="36">
        <v>2450</v>
      </c>
      <c r="E16" s="36">
        <v>28.516666666666666</v>
      </c>
      <c r="F16" s="36">
        <v>251517000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topLeftCell="A4" workbookViewId="0">
      <selection activeCell="A3" sqref="A3:H29"/>
    </sheetView>
  </sheetViews>
  <sheetFormatPr defaultRowHeight="17.399999999999999" outlineLevelRow="3"/>
  <cols>
    <col min="1" max="1" width="9.19921875" customWidth="1"/>
    <col min="2" max="2" width="7.59765625" customWidth="1"/>
    <col min="3" max="3" width="12.69921875" customWidth="1"/>
    <col min="4" max="5" width="10.09765625" customWidth="1"/>
    <col min="6" max="6" width="9.3984375" customWidth="1"/>
    <col min="7" max="7" width="10.3984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140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141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141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141</v>
      </c>
    </row>
    <row r="7" spans="1:8" outlineLevel="2">
      <c r="C7" s="37" t="s">
        <v>148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7" t="s">
        <v>144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141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142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141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141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141</v>
      </c>
    </row>
    <row r="14" spans="1:8" outlineLevel="2">
      <c r="C14" s="37" t="s">
        <v>147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7" t="s">
        <v>143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141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141</v>
      </c>
    </row>
    <row r="18" spans="1:8" outlineLevel="2">
      <c r="C18" s="37" t="s">
        <v>150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7" t="s">
        <v>146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141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141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141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142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141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142</v>
      </c>
    </row>
    <row r="26" spans="1:8" outlineLevel="2">
      <c r="C26" s="37" t="s">
        <v>149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7" t="s">
        <v>145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7" t="s">
        <v>151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7" t="s">
        <v>130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53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/>
  </sheetViews>
  <sheetFormatPr defaultRowHeight="17.399999999999999"/>
  <cols>
    <col min="1" max="5" width="10.59765625" customWidth="1"/>
    <col min="6" max="6" width="2.69921875" customWidth="1"/>
    <col min="8" max="8" width="5.19921875" bestFit="1" customWidth="1"/>
    <col min="9" max="9" width="11.59765625" bestFit="1" customWidth="1"/>
    <col min="10" max="10" width="11" bestFit="1" customWidth="1"/>
  </cols>
  <sheetData>
    <row r="1" spans="7:10" ht="18" thickBot="1"/>
    <row r="2" spans="7:10" ht="18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8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8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D4" sqref="D4:D23"/>
    </sheetView>
  </sheetViews>
  <sheetFormatPr defaultRowHeight="17.399999999999999"/>
  <cols>
    <col min="1" max="1" width="8" bestFit="1" customWidth="1"/>
    <col min="2" max="2" width="6.3984375" bestFit="1" customWidth="1"/>
    <col min="3" max="3" width="9.59765625" customWidth="1"/>
    <col min="4" max="4" width="10.19921875" bestFit="1" customWidth="1"/>
    <col min="5" max="5" width="9.3984375" bestFit="1" customWidth="1"/>
    <col min="6" max="6" width="11.19921875" customWidth="1"/>
    <col min="7" max="7" width="13.8984375" customWidth="1"/>
  </cols>
  <sheetData>
    <row r="2" spans="1:7">
      <c r="A2" t="s">
        <v>97</v>
      </c>
      <c r="G2" t="s">
        <v>152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8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8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8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8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8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8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8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8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8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8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8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8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8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8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8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8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8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8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8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8">
        <v>-171</v>
      </c>
    </row>
  </sheetData>
  <phoneticPr fontId="1" type="noConversion"/>
  <conditionalFormatting sqref="D4:D23">
    <cfRule type="iconSet" priority="4">
      <iconSet>
        <cfvo type="percent" val="0"/>
        <cfvo type="percent" val="40"/>
        <cfvo type="percent" val="70"/>
      </iconSet>
    </cfRule>
    <cfRule type="iconSet" priority="3">
      <iconSet>
        <cfvo type="percent" val="0"/>
        <cfvo type="percent" val="40"/>
        <cfvo type="percent" val="70"/>
      </iconSet>
    </cfRule>
    <cfRule type="iconSet" priority="2">
      <iconSet>
        <cfvo type="percent" val="0"/>
        <cfvo type="percent" val="40"/>
        <cfvo type="percent" val="70"/>
      </iconSet>
    </cfRule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workbookViewId="0"/>
  </sheetViews>
  <sheetFormatPr defaultRowHeight="17.399999999999999"/>
  <cols>
    <col min="1" max="1" width="13.59765625" customWidth="1"/>
  </cols>
  <sheetData>
    <row r="1" spans="1:4" ht="21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45082</v>
      </c>
      <c r="B4" t="s">
        <v>119</v>
      </c>
      <c r="C4">
        <v>10</v>
      </c>
      <c r="D4" s="29">
        <v>15000</v>
      </c>
    </row>
    <row r="5" spans="1:4">
      <c r="A5" s="28">
        <v>45082</v>
      </c>
      <c r="B5" t="s">
        <v>120</v>
      </c>
      <c r="C5">
        <v>5</v>
      </c>
      <c r="D5" s="29">
        <v>10000</v>
      </c>
    </row>
    <row r="6" spans="1:4">
      <c r="A6" s="28">
        <v>45082</v>
      </c>
      <c r="B6" t="s">
        <v>121</v>
      </c>
      <c r="C6">
        <v>3</v>
      </c>
      <c r="D6" s="29">
        <v>3000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도서대여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91440</xdr:colOff>
                <xdr:row>2</xdr:row>
                <xdr:rowOff>106680</xdr:rowOff>
              </to>
            </anchor>
          </controlPr>
        </control>
      </mc:Choice>
      <mc:Fallback>
        <control shapeId="2049" r:id="rId3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rmsduuq rla</cp:lastModifiedBy>
  <dcterms:created xsi:type="dcterms:W3CDTF">2023-05-12T01:27:33Z</dcterms:created>
  <dcterms:modified xsi:type="dcterms:W3CDTF">2025-02-14T05:58:25Z</dcterms:modified>
</cp:coreProperties>
</file>