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2\Desktop\컴활 CBT\길벗컴활1급\01 엑셀\04 실전모의고사\"/>
    </mc:Choice>
  </mc:AlternateContent>
  <xr:revisionPtr revIDLastSave="0" documentId="13_ncr:1_{01449B1F-D4ED-4279-91DC-9A46F59A163B}" xr6:coauthVersionLast="47" xr6:coauthVersionMax="47" xr10:uidLastSave="{00000000-0000-0000-0000-000000000000}"/>
  <bookViews>
    <workbookView xWindow="-108" yWindow="-108" windowWidth="23256" windowHeight="12456" firstSheet="4" activeTab="8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9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H17" i="3" a="1"/>
  <c r="H17" i="3" s="1"/>
  <c r="H18" i="3" a="1"/>
  <c r="H18" i="3"/>
  <c r="H19" i="3" a="1"/>
  <c r="H19" i="3" s="1"/>
  <c r="H20" i="3" a="1"/>
  <c r="H20" i="3"/>
  <c r="H16" i="3" a="1"/>
  <c r="H16" i="3" s="1"/>
  <c r="J4" i="3" a="1"/>
  <c r="J4" i="3" s="1"/>
  <c r="J5" i="3" a="1"/>
  <c r="J5" i="3"/>
  <c r="J6" i="3" a="1"/>
  <c r="J6" i="3" s="1"/>
  <c r="J7" i="3" a="1"/>
  <c r="J7" i="3"/>
  <c r="J8" i="3" a="1"/>
  <c r="J8" i="3" s="1"/>
  <c r="J9" i="3" a="1"/>
  <c r="J9" i="3"/>
  <c r="J10" i="3" a="1"/>
  <c r="J10" i="3" s="1"/>
  <c r="J11" i="3" a="1"/>
  <c r="J11" i="3"/>
  <c r="J3" i="3" a="1"/>
  <c r="J3" i="3"/>
  <c r="D4" i="3" a="1"/>
  <c r="D4" i="3" s="1"/>
  <c r="D5" i="3" a="1"/>
  <c r="D5" i="3" s="1"/>
  <c r="D6" i="3" a="1"/>
  <c r="D6" i="3" s="1"/>
  <c r="D3" i="3" a="1"/>
  <c r="D3" i="3" s="1"/>
  <c r="C3" i="3" a="1"/>
  <c r="C3" i="3" s="1"/>
  <c r="C4" i="3" a="1"/>
  <c r="C4" i="3"/>
  <c r="C5" i="3" a="1"/>
  <c r="C5" i="3" s="1"/>
  <c r="C6" i="3" a="1"/>
  <c r="C6" i="3"/>
  <c r="B4" i="3" a="1"/>
  <c r="B4" i="3" s="1"/>
  <c r="B5" i="3" a="1"/>
  <c r="B5" i="3"/>
  <c r="B6" i="3" a="1"/>
  <c r="B6" i="3" s="1"/>
  <c r="B3" i="3" a="1"/>
  <c r="B3" i="3" s="1"/>
  <c r="A17" i="1"/>
  <c r="E4" i="5"/>
  <c r="E5" i="5"/>
  <c r="E6" i="5"/>
  <c r="E7" i="5"/>
  <c r="E8" i="5"/>
  <c r="D3" i="4"/>
  <c r="D4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4" i="3" a="1"/>
  <c r="K6" i="3" a="1"/>
  <c r="K8" i="3" a="1"/>
  <c r="K10" i="3" a="1"/>
  <c r="K9" i="3" a="1"/>
  <c r="K5" i="3" a="1"/>
  <c r="K7" i="3" a="1"/>
  <c r="K11" i="3" a="1"/>
  <c r="K3" i="3" a="1"/>
  <c r="K11" i="3" l="1"/>
  <c r="K7" i="3"/>
  <c r="K5" i="3"/>
  <c r="K9" i="3"/>
  <c r="K10" i="3"/>
  <c r="K8" i="3"/>
  <c r="K6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60EC5D-C180-4E77-9621-C8E0382C6333}" name="MS Access Database_Query" type="1" refreshedVersion="8" background="1">
    <dbPr connection="DSN=MS Access Database;DBQ=C:\Users\82102\Desktop\컴활 CBT\길벗컴활1급\01 엑셀\04 실전모의고사\사이트운영비.accdb;DefaultDir=C:\Users\82102\Desktop\컴활 CBT\길벗컴활1급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<sst xmlns="http://schemas.openxmlformats.org/spreadsheetml/2006/main" count="309" uniqueCount="193">
  <si>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</si>
  <si>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</si>
  <si>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</si>
  <si>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</si>
  <si>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</si>
  <si>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</si>
  <si>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</si>
  <si>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</si>
  <si>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</si>
  <si>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</si>
  <si>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</si>
  <si>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</si>
  <si>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</si>
  <si>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</si>
  <si>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</si>
  <si>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</si>
  <si>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</si>
  <si>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</si>
  <si>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</si>
  <si>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</si>
  <si>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</si>
  <si>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</si>
  <si>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</si>
  <si>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</si>
  <si>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</si>
  <si>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</si>
  <si>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</si>
  <si>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</si>
  <si>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</si>
  <si>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</si>
  <si>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</si>
  <si>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</si>
  <si>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</si>
  <si>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</si>
  <si>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</si>
  <si>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</si>
  <si>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</si>
  <si>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</si>
  <si>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</si>
  <si>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</si>
  <si>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</si>
  <si>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</si>
  <si>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</si>
  <si>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</si>
  <si>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</si>
  <si>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</si>
  <si>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</si>
  <si>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</si>
  <si>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</si>
  <si>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</si>
  <si>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</si>
  <si>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</si>
  <si>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</si>
  <si>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</si>
  <si>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</si>
  <si>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</si>
  <si>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</si>
  <si>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</si>
  <si>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</si>
  <si>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</si>
  <si>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</si>
  <si>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</si>
  <si>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</si>
  <si>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</si>
  <si>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</si>
  <si>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</si>
  <si>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</si>
  <si>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</si>
  <si>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</si>
  <si>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</si>
  <si>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</si>
  <si>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</si>
  <si>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</si>
  <si>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</si>
  <si>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</si>
  <si>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</si>
  <si>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</si>
  <si>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</si>
  <si>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</si>
  <si>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</si>
  <si>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</si>
  <si>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</si>
  <si>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</si>
  <si>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</si>
  <si>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</si>
  <si>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</si>
  <si>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</si>
  <si>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</si>
  <si>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</si>
  <si>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</si>
  <si>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</si>
  <si>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</si>
  <si>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</si>
  <si>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</si>
  <si>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</si>
  <si>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</si>
  <si>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</si>
  <si>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</si>
  <si>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</si>
  <si>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</si>
  <si>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</si>
  <si>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</si>
  <si>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</si>
  <si>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</si>
  <si>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</si>
  <si>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</si>
  <si>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</si>
  <si>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</si>
  <si>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</si>
  <si>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</si>
  <si>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</si>
  <si>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</si>
  <si>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</si>
  <si>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</si>
  <si>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</si>
  <si>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</si>
  <si>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</si>
  <si>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</si>
  <si>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</si>
  <si>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</si>
  <si>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</si>
  <si>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</si>
  <si>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</si>
  <si>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</si>
  <si>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</si>
  <si>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</si>
  <si>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</si>
  <si>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</si>
  <si>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</si>
  <si>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</si>
  <si>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</si>
  <si>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</si>
  <si>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</si>
  <si>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</si>
  <si>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</si>
  <si>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</si>
  <si>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</si>
  <si>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</si>
  <si>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</si>
  <si>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</si>
  <si>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</si>
  <si>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</si>
  <si>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</si>
  <si>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</si>
  <si>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</si>
  <si>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</si>
  <si>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</si>
  <si>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</si>
  <si>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</si>
  <si>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</si>
  <si>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</si>
  <si>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</si>
  <si>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</si>
  <si>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</si>
  <si>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</si>
  <si>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</si>
  <si>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</si>
  <si>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</si>
  <si>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</si>
  <si>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</si>
  <si>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</si>
  <si>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</si>
  <si>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</si>
  <si>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</si>
  <si>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</si>
  <si>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</si>
  <si>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</si>
  <si>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</si>
  <si>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</si>
  <si>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</si>
  <si>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</si>
  <si>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</si>
  <si>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</si>
  <si>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</si>
  <si>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</si>
  <si>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</si>
  <si>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개설일</t>
  </si>
  <si>
    <t>총합계</t>
  </si>
  <si>
    <t>일(개설일)</t>
  </si>
  <si>
    <t>쇼핑몰</t>
  </si>
  <si>
    <t>가전쇼핑몰</t>
  </si>
  <si>
    <t>여행정보몰</t>
  </si>
  <si>
    <t>예술쇼핑몰</t>
  </si>
  <si>
    <t>음악쇼핑몰</t>
  </si>
  <si>
    <t>종합쇼핑몰</t>
  </si>
  <si>
    <t>합계 : DB운영비</t>
  </si>
  <si>
    <t>2023-04-01 - 2023-04-30</t>
  </si>
  <si>
    <t>2023-05-01 - 2023-05-30</t>
  </si>
  <si>
    <t>2023-05-31 - 2023-06-29</t>
  </si>
  <si>
    <t>2023-06-30 - 2023-07-29</t>
  </si>
  <si>
    <t>**</t>
  </si>
  <si>
    <t>DB운영비</t>
  </si>
  <si>
    <t>합계 : DB운영비 - 일(개설일): 4/1/2023 - 4/30/2023, 쇼핑몰: 종합쇼핑몰에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</si>
</sst>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mm&quot;월&quot;\ dd&quot;일&quot;"/>
    <numFmt numFmtId="177" formatCode="0.0_);[Red]\(0.0\)"/>
    <numFmt numFmtId="178" formatCode="0.0%"/>
    <numFmt numFmtId="179" formatCode="yy&quot;-&quot;m&quot;-&quot;d"/>
    <numFmt numFmtId="180" formatCode="[Red]0.00\↑;[Blue]0.00\↓;0.00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3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41" fontId="0" fillId="0" borderId="0" xfId="0" applyNumberFormat="1" applyAlignment="1">
      <alignment vertical="center"/>
    </xf>
    <xf numFmtId="0" fontId="16" fillId="0" borderId="0" xfId="0" applyFont="1">
      <alignment vertical="center"/>
    </xf>
    <xf numFmtId="180" fontId="0" fillId="0" borderId="1" xfId="0" applyNumberFormat="1" applyBorder="1">
      <alignment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5">
    <dxf>
      <numFmt numFmtId="19" formatCode="yyyy/mm/dd"/>
    </dxf>
    <dxf>
      <alignment horizontal="general"/>
    </dxf>
    <dxf>
      <numFmt numFmtId="33" formatCode="_-* #,##0_-;\-* #,##0_-;_-* &quot;-&quot;_-;_-@_-"/>
    </dxf>
    <dxf>
      <alignment horizontal="center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7-40F8-B312-5923DD86286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v>판매량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7-40F8-B312-5923DD862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573296"/>
        <c:axId val="1011912064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101191206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9573296"/>
        <c:crosses val="max"/>
        <c:crossBetween val="between"/>
      </c:valAx>
      <c:catAx>
        <c:axId val="81957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1912064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1</xdr:row>
          <xdr:rowOff>0</xdr:rowOff>
        </xdr:from>
        <xdr:to>
          <xdr:col>4</xdr:col>
          <xdr:colOff>556260</xdr:colOff>
          <xdr:row>2</xdr:row>
          <xdr:rowOff>106680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가은" refreshedDate="46276.478621759263" backgroundQuery="1" createdVersion="8" refreshedVersion="8" minRefreshableVersion="3" recordCount="45" xr:uid="{0D64EB4F-15A1-45D1-8591-66CC4B344E7C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DDABBA-1A54-4B4A-BE27-5615CAA440C6}" name="피벗 테이블1" cacheId="3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3" numFmtId="41"/>
  </dataFields>
  <formats count="3">
    <format dxfId="3">
      <pivotArea type="all" dataOnly="0" outline="0" fieldPosition="0"/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953AA3-D7CF-4F6E-B9A2-AB1B6CB33E98}" name="표1" displayName="표1" ref="A3:C4" totalsRowShown="0">
  <autoFilter ref="A3:C4" xr:uid="{3E953AA3-D7CF-4F6E-B9A2-AB1B6CB33E98}"/>
  <tableColumns count="3">
    <tableColumn id="1" xr3:uid="{EA1B0BE0-8ED8-426A-B482-F0054CEAE2DE}" name="개설일" dataDxfId="0"/>
    <tableColumn id="2" xr3:uid="{399F86CD-83A0-410D-87A0-9BCEA5AF37E4}" name="쇼핑몰"/>
    <tableColumn id="3" xr3:uid="{1D58F18E-8DF0-404F-9228-FEE6965B0928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3"/>
  <sheetViews>
    <sheetView workbookViewId="0">
      <selection activeCell="A4" sqref="A4:F14"/>
    </sheetView>
  </sheetViews>
  <sheetFormatPr defaultRowHeight="17.399999999999999"/>
  <cols>
    <col min="1" max="1" width="11.59765625" bestFit="1" customWidth="1"/>
    <col min="3" max="3" width="11.59765625" customWidth="1"/>
    <col min="4" max="4" width="6.19921875" customWidth="1"/>
  </cols>
  <sheetData>
    <row r="1" spans="1:6" ht="21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AND(LEFT($B4,2)="16",$D4&gt;=AVERAGE($D$4:$D$14))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11</v>
      </c>
      <c r="C23" s="2">
        <v>44928</v>
      </c>
      <c r="D23">
        <v>19</v>
      </c>
      <c r="E23">
        <v>660250</v>
      </c>
      <c r="F23">
        <v>19500</v>
      </c>
    </row>
  </sheetData>
  <mergeCells count="1">
    <mergeCell ref="A1:F1"/>
  </mergeCells>
  <phoneticPr fontId="1" type="noConversion"/>
  <conditionalFormatting sqref="A4:F14">
    <cfRule type="expression" dxfId="4" priority="1">
      <formula>OR($E4=MAX($E$4:$E$14),$F4=MAX($F$4:$F$14))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topLeftCell="A10" zoomScaleNormal="100" workbookViewId="0">
      <selection activeCell="O11" sqref="O11"/>
    </sheetView>
  </sheetViews>
  <sheetFormatPr defaultRowHeight="17.399999999999999"/>
  <sheetData>
    <row r="1" spans="1:9" ht="21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43">
        <v>80</v>
      </c>
      <c r="D4" s="43">
        <v>78</v>
      </c>
      <c r="E4" s="43">
        <v>82</v>
      </c>
      <c r="F4" s="43">
        <v>90</v>
      </c>
      <c r="G4" s="43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43">
        <v>64</v>
      </c>
      <c r="D5" s="43">
        <v>67</v>
      </c>
      <c r="E5" s="43">
        <v>67</v>
      </c>
      <c r="F5" s="43">
        <v>81</v>
      </c>
      <c r="G5" s="43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43">
        <v>92</v>
      </c>
      <c r="D6" s="43">
        <v>90</v>
      </c>
      <c r="E6" s="43">
        <v>94</v>
      </c>
      <c r="F6" s="43">
        <v>93</v>
      </c>
      <c r="G6" s="43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43">
        <v>86</v>
      </c>
      <c r="D7" s="43">
        <v>84</v>
      </c>
      <c r="E7" s="43">
        <v>85</v>
      </c>
      <c r="F7" s="43">
        <v>91</v>
      </c>
      <c r="G7" s="43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43">
        <v>81</v>
      </c>
      <c r="D8" s="43">
        <v>84</v>
      </c>
      <c r="E8" s="43">
        <v>78</v>
      </c>
      <c r="F8" s="43">
        <v>81</v>
      </c>
      <c r="G8" s="43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43">
        <v>77</v>
      </c>
      <c r="D9" s="43">
        <v>80</v>
      </c>
      <c r="E9" s="43">
        <v>81</v>
      </c>
      <c r="F9" s="43">
        <v>83</v>
      </c>
      <c r="G9" s="43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43">
        <v>95</v>
      </c>
      <c r="D10" s="43">
        <v>93</v>
      </c>
      <c r="E10" s="43">
        <v>95</v>
      </c>
      <c r="F10" s="43">
        <v>96</v>
      </c>
      <c r="G10" s="43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43">
        <v>93</v>
      </c>
      <c r="D11" s="43">
        <v>91</v>
      </c>
      <c r="E11" s="43">
        <v>92</v>
      </c>
      <c r="F11" s="43">
        <v>94</v>
      </c>
      <c r="G11" s="43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43">
        <v>61</v>
      </c>
      <c r="D12" s="43">
        <v>64</v>
      </c>
      <c r="E12" s="43">
        <v>61</v>
      </c>
      <c r="F12" s="43">
        <v>64</v>
      </c>
      <c r="G12" s="43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43">
        <v>57</v>
      </c>
      <c r="D13" s="43">
        <v>60</v>
      </c>
      <c r="E13" s="43">
        <v>80</v>
      </c>
      <c r="F13" s="43">
        <v>64</v>
      </c>
      <c r="G13" s="43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43">
        <v>94</v>
      </c>
      <c r="D14" s="43">
        <v>92</v>
      </c>
      <c r="E14" s="43">
        <v>94</v>
      </c>
      <c r="F14" s="43">
        <v>95</v>
      </c>
      <c r="G14" s="43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43">
        <v>83</v>
      </c>
      <c r="D15" s="43">
        <v>86</v>
      </c>
      <c r="E15" s="43">
        <v>86</v>
      </c>
      <c r="F15" s="43">
        <v>85</v>
      </c>
      <c r="G15" s="43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43">
        <v>75</v>
      </c>
      <c r="D16" s="43">
        <v>78</v>
      </c>
      <c r="E16" s="43">
        <v>76</v>
      </c>
      <c r="F16" s="43">
        <v>81</v>
      </c>
      <c r="G16" s="43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43">
        <v>88</v>
      </c>
      <c r="D17" s="43">
        <v>86</v>
      </c>
      <c r="E17" s="43">
        <v>88</v>
      </c>
      <c r="F17" s="43">
        <v>90</v>
      </c>
      <c r="G17" s="43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43">
        <v>99</v>
      </c>
      <c r="D18" s="43">
        <v>97</v>
      </c>
      <c r="E18" s="43">
        <v>98</v>
      </c>
      <c r="F18" s="43">
        <v>97</v>
      </c>
      <c r="G18" s="43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43">
        <v>72</v>
      </c>
      <c r="D19" s="43">
        <v>75</v>
      </c>
      <c r="E19" s="43">
        <v>72</v>
      </c>
      <c r="F19" s="43">
        <v>81</v>
      </c>
      <c r="G19" s="43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43">
        <v>69</v>
      </c>
      <c r="D20" s="43">
        <v>72</v>
      </c>
      <c r="E20" s="43">
        <v>80</v>
      </c>
      <c r="F20" s="43">
        <v>77</v>
      </c>
      <c r="G20" s="43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" right="0.7" top="0.75" bottom="0.75" header="0.3" footer="0.3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topLeftCell="A11" workbookViewId="0">
      <selection activeCell="I17" sqref="I17"/>
    </sheetView>
  </sheetViews>
  <sheetFormatPr defaultRowHeight="17.399999999999999"/>
  <cols>
    <col min="4" max="4" width="16" bestFit="1" customWidth="1"/>
    <col min="8" max="8" width="15.89843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 cm="1">
        <f t="array" ref="B3">SUM(($A$10:$A$29=$A3)*($B$10:$B$29=B$2))&amp;"명"</f>
        <v>1명</v>
      </c>
      <c r="C3" s="6" t="str" cm="1">
        <f t="array" ref="C3">SUM(($A$10:$A$29=$A3)*($B$10:$B$29=C$2))&amp;"명"</f>
        <v>3명</v>
      </c>
      <c r="D3" s="8" cm="1">
        <f t="array" ref="D3">_xlfn.PERCENTILE.INC(IF($A$10:$A$29=$A3,$E$10:$E$29),0.5)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_xlfn.IFS($H3="부장",0.1,$H3="과장",0.08,$H3="차장",0.06,$H3="대리",0.05,$H3="사원",0.03)</f>
        <v>0.03</v>
      </c>
      <c r="K3" s="11" cm="1">
        <f t="array" ref="K3">fn지급액(I3,J3)</f>
        <v>1030</v>
      </c>
    </row>
    <row r="4" spans="1:11">
      <c r="A4" s="6" t="s">
        <v>59</v>
      </c>
      <c r="B4" s="6" t="str" cm="1">
        <f t="array" ref="B4">SUM(($A$10:$A$29=$A4)*($B$10:$B$29=B$2))&amp;"명"</f>
        <v>2명</v>
      </c>
      <c r="C4" s="6" t="str" cm="1">
        <f t="array" ref="C4">SUM(($A$10:$A$29=$A4)*($B$10:$B$29=C$2))&amp;"명"</f>
        <v>4명</v>
      </c>
      <c r="D4" s="8" cm="1">
        <f t="array" ref="D4">_xlfn.PERCENTILE.INC(IF($A$10:$A$29=$A4,$E$10:$E$29),0.5)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_xlfn.IFS($H4="부장",0.1,$H4="과장",0.08,$H4="차장",0.06,$H4="대리",0.05,$H4="사원",0.03)</f>
        <v>0.06</v>
      </c>
      <c r="K4" s="11" cm="1">
        <f t="array" ref="K4">fn지급액(I4,J4)</f>
        <v>1590</v>
      </c>
    </row>
    <row r="5" spans="1:11">
      <c r="A5" s="6" t="s">
        <v>62</v>
      </c>
      <c r="B5" s="6" t="str" cm="1">
        <f t="array" ref="B5">SUM(($A$10:$A$29=$A5)*($B$10:$B$29=B$2))&amp;"명"</f>
        <v>4명</v>
      </c>
      <c r="C5" s="6" t="str" cm="1">
        <f t="array" ref="C5">SUM(($A$10:$A$29=$A5)*($B$10:$B$29=C$2))&amp;"명"</f>
        <v>2명</v>
      </c>
      <c r="D5" s="8" cm="1">
        <f t="array" ref="D5">_xlfn.PERCENTILE.INC(IF($A$10:$A$29=$A5,$E$10:$E$29),0.5)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_xlfn.IFS($H5="부장",0.1,$H5="과장",0.08,$H5="차장",0.06,$H5="대리",0.05,$H5="사원",0.03)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 cm="1">
        <f t="array" ref="B6">SUM(($A$10:$A$29=$A6)*($B$10:$B$29=B$2))&amp;"명"</f>
        <v>1명</v>
      </c>
      <c r="C6" s="6" t="str" cm="1">
        <f t="array" ref="C6">SUM(($A$10:$A$29=$A6)*($B$10:$B$29=C$2))&amp;"명"</f>
        <v>3명</v>
      </c>
      <c r="D6" s="8" cm="1">
        <f t="array" ref="D6">_xlfn.PERCENTILE.INC(IF($A$10:$A$29=$A6,$E$10:$E$29),0.5)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_xlfn.IFS($H6="부장",0.1,$H6="과장",0.08,$H6="차장",0.06,$H6="대리",0.05,$H6="사원",0.03)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_xlfn.IFS($H7="부장",0.1,$H7="과장",0.08,$H7="차장",0.06,$H7="대리",0.05,$H7="사원",0.03)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_xlfn.IFS($H8="부장",0.1,$H8="과장",0.08,$H8="차장",0.06,$H8="대리",0.05,$H8="사원",0.03)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_xlfn.IFS($H9="부장",0.1,$H9="과장",0.08,$H9="차장",0.06,$H9="대리",0.05,$H9="사원",0.03)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_xlfn.IFS($H10="부장",0.1,$H10="과장",0.08,$H10="차장",0.06,$H10="대리",0.05,$H10="사원",0.03)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_xlfn.IFS($H11="부장",0.1,$H11="과장",0.08,$H11="차장",0.06,$H11="대리",0.05,$H11="사원",0.03)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38" t="s">
        <v>86</v>
      </c>
      <c r="H12" s="39"/>
      <c r="I12" s="40"/>
      <c r="J12" s="6">
        <v>924</v>
      </c>
      <c r="K12" s="11"/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44" cm="1">
        <f t="array" ref="H16">ROUNDDOWN(SUM(($H$3:$H$11=$G16)*$I$3:$I$11*$J$3:$J$11)/$J$12,2)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44" cm="1">
        <f t="array" ref="H17">ROUNDDOWN(SUM(($H$3:$H$11=$G17)*$I$3:$I$11*$J$3:$J$11)/$J$12,2)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44" cm="1">
        <f t="array" ref="H18">ROUNDDOWN(SUM(($H$3:$H$11=$G18)*$I$3:$I$11*$J$3:$J$11)/$J$12,2)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44" cm="1">
        <f t="array" ref="H19">ROUNDDOWN(SUM(($H$3:$H$11=$G19)*$I$3:$I$11*$J$3:$J$11)/$J$12,2)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44" cm="1">
        <f t="array" ref="H20">ROUNDDOWN(SUM(($H$3:$H$11=$G20)*$I$3:$I$11*$J$3:$J$11)/$J$12,2)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74E3-B255-4FAD-941C-B9237764E594}">
  <sheetPr codeName="Sheet9"/>
  <dimension ref="A1:C4"/>
  <sheetViews>
    <sheetView workbookViewId="0">
      <selection activeCell="A3" sqref="A3:C4"/>
    </sheetView>
  </sheetViews>
  <sheetFormatPr defaultRowHeight="17.399999999999999"/>
  <cols>
    <col min="1" max="1" width="10.8984375" bestFit="1" customWidth="1"/>
    <col min="2" max="2" width="10.3984375" bestFit="1" customWidth="1"/>
    <col min="3" max="3" width="11.19921875" bestFit="1" customWidth="1"/>
  </cols>
  <sheetData>
    <row r="1" spans="1:3">
      <c r="A1" s="50" t="s">
        <v>192</v>
      </c>
    </row>
    <row r="3" spans="1:3">
      <c r="A3" t="s">
        <v>176</v>
      </c>
      <c r="B3" t="s">
        <v>179</v>
      </c>
      <c r="C3" t="s">
        <v>191</v>
      </c>
    </row>
    <row r="4" spans="1:3">
      <c r="A4" s="45">
        <v>45046</v>
      </c>
      <c r="B4" t="s">
        <v>184</v>
      </c>
      <c r="C4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F5" sqref="F5"/>
    </sheetView>
  </sheetViews>
  <sheetFormatPr defaultRowHeight="17.399999999999999"/>
  <cols>
    <col min="1" max="1" width="23.19921875" bestFit="1" customWidth="1"/>
    <col min="2" max="6" width="10.8984375" bestFit="1" customWidth="1"/>
    <col min="7" max="7" width="12" bestFit="1" customWidth="1"/>
    <col min="8" max="9" width="6.796875" bestFit="1" customWidth="1"/>
  </cols>
  <sheetData>
    <row r="3" spans="1:7">
      <c r="A3" s="47" t="s">
        <v>185</v>
      </c>
      <c r="B3" s="47" t="s">
        <v>179</v>
      </c>
      <c r="C3" s="48"/>
      <c r="D3" s="48"/>
      <c r="E3" s="48"/>
      <c r="F3" s="48"/>
      <c r="G3" s="48"/>
    </row>
    <row r="4" spans="1:7">
      <c r="A4" s="47" t="s">
        <v>178</v>
      </c>
      <c r="B4" s="46" t="s">
        <v>180</v>
      </c>
      <c r="C4" s="46" t="s">
        <v>181</v>
      </c>
      <c r="D4" s="46" t="s">
        <v>182</v>
      </c>
      <c r="E4" s="46" t="s">
        <v>183</v>
      </c>
      <c r="F4" s="46" t="s">
        <v>184</v>
      </c>
      <c r="G4" s="46" t="s">
        <v>177</v>
      </c>
    </row>
    <row r="5" spans="1:7">
      <c r="A5" s="48" t="s">
        <v>186</v>
      </c>
      <c r="B5" s="49" t="s">
        <v>190</v>
      </c>
      <c r="C5" s="49" t="s">
        <v>190</v>
      </c>
      <c r="D5" s="49" t="s">
        <v>190</v>
      </c>
      <c r="E5" s="49" t="s">
        <v>190</v>
      </c>
      <c r="F5" s="49">
        <v>386000</v>
      </c>
      <c r="G5" s="49">
        <v>386000</v>
      </c>
    </row>
    <row r="6" spans="1:7">
      <c r="A6" s="48" t="s">
        <v>187</v>
      </c>
      <c r="B6" s="49">
        <v>930690</v>
      </c>
      <c r="C6" s="49">
        <v>457160</v>
      </c>
      <c r="D6" s="49">
        <v>787950</v>
      </c>
      <c r="E6" s="49">
        <v>2455750</v>
      </c>
      <c r="F6" s="49">
        <v>2170960</v>
      </c>
      <c r="G6" s="49">
        <v>6802510</v>
      </c>
    </row>
    <row r="7" spans="1:7">
      <c r="A7" s="48" t="s">
        <v>188</v>
      </c>
      <c r="B7" s="49">
        <v>1424070</v>
      </c>
      <c r="C7" s="49">
        <v>1339680</v>
      </c>
      <c r="D7" s="49">
        <v>1063130</v>
      </c>
      <c r="E7" s="49">
        <v>1485820</v>
      </c>
      <c r="F7" s="49">
        <v>1680500</v>
      </c>
      <c r="G7" s="49">
        <v>6993200</v>
      </c>
    </row>
    <row r="8" spans="1:7">
      <c r="A8" s="48" t="s">
        <v>189</v>
      </c>
      <c r="B8" s="49" t="s">
        <v>190</v>
      </c>
      <c r="C8" s="49" t="s">
        <v>190</v>
      </c>
      <c r="D8" s="49">
        <v>1056980</v>
      </c>
      <c r="E8" s="49">
        <v>575140</v>
      </c>
      <c r="F8" s="49">
        <v>438680</v>
      </c>
      <c r="G8" s="49">
        <v>2070800</v>
      </c>
    </row>
    <row r="9" spans="1:7">
      <c r="A9" s="48" t="s">
        <v>177</v>
      </c>
      <c r="B9" s="49">
        <v>2354760</v>
      </c>
      <c r="C9" s="49">
        <v>1796840</v>
      </c>
      <c r="D9" s="49">
        <v>2908060</v>
      </c>
      <c r="E9" s="49">
        <v>4516710</v>
      </c>
      <c r="F9" s="49">
        <v>4676140</v>
      </c>
      <c r="G9" s="49">
        <v>16252510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K11" sqref="K11"/>
    </sheetView>
  </sheetViews>
  <sheetFormatPr defaultRowHeight="17.399999999999999"/>
  <cols>
    <col min="1" max="1" width="9" customWidth="1"/>
    <col min="3" max="3" width="9" customWidth="1"/>
    <col min="5" max="5" width="3.69921875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>
        <f>C4/B4</f>
        <v>0.41632653061224489</v>
      </c>
    </row>
    <row r="4" spans="1:7">
      <c r="A4" s="25" t="s">
        <v>112</v>
      </c>
      <c r="B4" s="26">
        <v>2450</v>
      </c>
      <c r="C4" s="26">
        <v>1020</v>
      </c>
      <c r="D4" s="27">
        <f t="shared" si="0"/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79D93CB0-743B-446D-AEFE-BCAD209A395F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topLeftCell="A4" workbookViewId="0">
      <selection activeCell="I19" sqref="I19"/>
    </sheetView>
  </sheetViews>
  <sheetFormatPr defaultRowHeight="17.399999999999999"/>
  <cols>
    <col min="1" max="1" width="8.69921875" customWidth="1"/>
    <col min="2" max="2" width="9.8984375" customWidth="1"/>
  </cols>
  <sheetData>
    <row r="1" spans="1:5" ht="19.2">
      <c r="B1" s="41" t="s">
        <v>126</v>
      </c>
      <c r="C1" s="42"/>
      <c r="D1" s="42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H9" sqref="H9"/>
    </sheetView>
  </sheetViews>
  <sheetFormatPr defaultRowHeight="17.399999999999999"/>
  <cols>
    <col min="1" max="1" width="11" bestFit="1" customWidth="1"/>
    <col min="2" max="2" width="9.3984375" bestFit="1" customWidth="1"/>
    <col min="3" max="3" width="8.69921875" customWidth="1"/>
    <col min="4" max="4" width="10" bestFit="1" customWidth="1"/>
    <col min="5" max="5" width="14.19921875" customWidth="1"/>
    <col min="6" max="6" width="13" bestFit="1" customWidth="1"/>
    <col min="7" max="7" width="2.59765625" customWidth="1"/>
    <col min="8" max="8" width="12.097656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51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51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51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51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51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51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51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51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51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51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51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51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tabSelected="1" workbookViewId="0">
      <selection activeCell="I7" sqref="I7"/>
    </sheetView>
  </sheetViews>
  <sheetFormatPr defaultRowHeight="17.399999999999999"/>
  <cols>
    <col min="1" max="1" width="13.19921875" customWidth="1"/>
    <col min="2" max="2" width="14.3984375" bestFit="1" customWidth="1"/>
    <col min="3" max="3" width="12.5" customWidth="1"/>
  </cols>
  <sheetData>
    <row r="1" spans="1:3" ht="20.399999999999999">
      <c r="A1" s="34" t="s">
        <v>158</v>
      </c>
    </row>
    <row r="3" spans="1:3">
      <c r="A3" s="35" t="s">
        <v>159</v>
      </c>
      <c r="B3" s="35" t="s">
        <v>160</v>
      </c>
      <c r="C3" s="35" t="s">
        <v>161</v>
      </c>
    </row>
    <row r="4" spans="1:3">
      <c r="A4" t="s">
        <v>162</v>
      </c>
      <c r="B4" t="s">
        <v>163</v>
      </c>
      <c r="C4" s="36">
        <v>10000</v>
      </c>
    </row>
    <row r="5" spans="1:3">
      <c r="A5" t="s">
        <v>164</v>
      </c>
      <c r="B5" t="s">
        <v>165</v>
      </c>
      <c r="C5" s="36">
        <v>20000</v>
      </c>
    </row>
    <row r="6" spans="1:3">
      <c r="A6" t="s">
        <v>166</v>
      </c>
      <c r="B6" t="s">
        <v>167</v>
      </c>
      <c r="C6" s="36">
        <v>10000</v>
      </c>
    </row>
    <row r="7" spans="1:3">
      <c r="A7" t="s">
        <v>168</v>
      </c>
      <c r="B7" t="s">
        <v>169</v>
      </c>
      <c r="C7" s="36">
        <v>5000</v>
      </c>
    </row>
    <row r="8" spans="1:3">
      <c r="A8" t="s">
        <v>170</v>
      </c>
      <c r="B8" t="s">
        <v>171</v>
      </c>
      <c r="C8" s="36">
        <v>100000</v>
      </c>
    </row>
    <row r="9" spans="1:3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198120</xdr:colOff>
                <xdr:row>1</xdr:row>
                <xdr:rowOff>0</xdr:rowOff>
              </from>
              <to>
                <xdr:col>4</xdr:col>
                <xdr:colOff>571500</xdr:colOff>
                <xdr:row>2</xdr:row>
                <xdr:rowOff>91440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이가은</cp:lastModifiedBy>
  <dcterms:created xsi:type="dcterms:W3CDTF">2023-05-12T01:27:33Z</dcterms:created>
  <dcterms:modified xsi:type="dcterms:W3CDTF">2026-09-11T02:53:14Z</dcterms:modified>
</cp:coreProperties>
</file>