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47034accdf7b93/바탕 화면/영진/채점/"/>
    </mc:Choice>
  </mc:AlternateContent>
  <xr:revisionPtr revIDLastSave="4" documentId="8_{08FAFF1E-8F2B-4ED6-8CE7-8927B4E82469}" xr6:coauthVersionLast="47" xr6:coauthVersionMax="47" xr10:uidLastSave="{9F571D36-EB96-47DD-8B6F-D336AA485EE8}"/>
  <bookViews>
    <workbookView xWindow="-108" yWindow="-108" windowWidth="23256" windowHeight="12456" firstSheet="1" activeTab="2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 a="1"/>
  <c r="H17" i="3" s="1"/>
  <c r="H18" i="3" a="1"/>
  <c r="H18" i="3" s="1"/>
  <c r="H19" i="3" a="1"/>
  <c r="H19" i="3" s="1"/>
  <c r="H20" i="3" a="1"/>
  <c r="H20" i="3" s="1"/>
  <c r="H16" i="3" a="1"/>
  <c r="H16" i="3" s="1"/>
  <c r="G3" i="4"/>
  <c r="J4" i="3" a="1"/>
  <c r="J4" i="3" s="1"/>
  <c r="J5" i="3" a="1"/>
  <c r="J5" i="3"/>
  <c r="J6" i="3" a="1"/>
  <c r="J6" i="3" s="1"/>
  <c r="J7" i="3" a="1"/>
  <c r="J7" i="3"/>
  <c r="J8" i="3" a="1"/>
  <c r="J8" i="3" s="1"/>
  <c r="J9" i="3" a="1"/>
  <c r="J9" i="3" s="1"/>
  <c r="J10" i="3" a="1"/>
  <c r="J10" i="3"/>
  <c r="J11" i="3" a="1"/>
  <c r="J11" i="3" s="1"/>
  <c r="J3" i="3" a="1"/>
  <c r="J3" i="3" s="1"/>
  <c r="C3" i="3" a="1"/>
  <c r="C3" i="3" s="1"/>
  <c r="C4" i="3" a="1"/>
  <c r="C4" i="3" s="1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D4" i="3" a="1"/>
  <c r="D4" i="3" s="1"/>
  <c r="D5" i="3" a="1"/>
  <c r="D5" i="3"/>
  <c r="D6" i="3" a="1"/>
  <c r="D6" i="3" s="1"/>
  <c r="D3" i="3" a="1"/>
  <c r="D3" i="3" s="1"/>
  <c r="A17" i="1"/>
  <c r="E4" i="5"/>
  <c r="E5" i="5"/>
  <c r="E6" i="5"/>
  <c r="E7" i="5"/>
  <c r="E8" i="5"/>
  <c r="D3" i="4"/>
  <c r="D4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7" i="3" a="1"/>
  <c r="K11" i="3" a="1"/>
  <c r="K5" i="3" a="1"/>
  <c r="K10" i="3" a="1"/>
  <c r="K9" i="3" a="1"/>
  <c r="K4" i="3" a="1"/>
  <c r="K6" i="3" a="1"/>
  <c r="K3" i="3" a="1"/>
  <c r="K8" i="3" a="1"/>
  <c r="K10" i="3" l="1"/>
  <c r="K11" i="3"/>
  <c r="K6" i="3"/>
  <c r="K9" i="3"/>
  <c r="K5" i="3"/>
  <c r="K7" i="3"/>
  <c r="K8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60E4F0-13F5-4CE1-9E85-9B8569F070B8}" name="MS Access Database_Query" type="1" refreshedVersion="8" background="1">
    <dbPr connection="DSN=MS Access Database;DBQ=C:\Users\yjji0\OneDrive\바탕 화면\컴활\2026기본서_컴활1급실기\01 엑셀\04 실전모의고사\사이트운영비.accdb;DefaultDir=C:\Users\yjji0\OneDrive\바탕 화면\컴활\2026기본서_컴활1급실기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<sst xmlns="http://schemas.openxmlformats.org/spreadsheetml/2006/main" count="310" uniqueCount="192">
  <si>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</si>
  <si>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</si>
  <si>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</si>
  <si>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</si>
  <si>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</si>
  <si>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</si>
  <si>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</si>
  <si>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</si>
  <si>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</si>
  <si>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</si>
  <si>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</si>
  <si>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</si>
  <si>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</si>
  <si>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</si>
  <si>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</si>
  <si>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</si>
  <si>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</si>
  <si>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</si>
  <si>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</si>
  <si>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</si>
  <si>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</si>
  <si>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</si>
  <si>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</si>
  <si>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</si>
  <si>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</si>
  <si>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</si>
  <si>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</si>
  <si>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</si>
  <si>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</si>
  <si>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</si>
  <si>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</si>
  <si>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</si>
  <si>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</si>
  <si>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</si>
  <si>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</si>
  <si>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</si>
  <si>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</si>
  <si>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</si>
  <si>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</si>
  <si>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</si>
  <si>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</si>
  <si>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</si>
  <si>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</si>
  <si>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</si>
  <si>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</si>
  <si>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</si>
  <si>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</si>
  <si>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</si>
  <si>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</si>
  <si>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</si>
  <si>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</si>
  <si>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</si>
  <si>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</si>
  <si>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</si>
  <si>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</si>
  <si>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</si>
  <si>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</si>
  <si>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</si>
  <si>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</si>
  <si>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</si>
  <si>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</si>
  <si>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</si>
  <si>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</si>
  <si>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</si>
  <si>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</si>
  <si>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</si>
  <si>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</si>
  <si>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</si>
  <si>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</si>
  <si>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</si>
  <si>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</si>
  <si>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</si>
  <si>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</si>
  <si>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</si>
  <si>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</si>
  <si>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</si>
  <si>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</si>
  <si>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</si>
  <si>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</si>
  <si>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</si>
  <si>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</si>
  <si>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</si>
  <si>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</si>
  <si>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</si>
  <si>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</si>
  <si>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</si>
  <si>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</si>
  <si>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</si>
  <si>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</si>
  <si>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</si>
  <si>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</si>
  <si>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</si>
  <si>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</si>
  <si>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</si>
  <si>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</si>
  <si>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</si>
  <si>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</si>
  <si>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</si>
  <si>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</si>
  <si>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</si>
  <si>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</si>
  <si>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</si>
  <si>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</si>
  <si>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</si>
  <si>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</si>
  <si>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</si>
  <si>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</si>
  <si>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</si>
  <si>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</si>
  <si>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</si>
  <si>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</si>
  <si>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</si>
  <si>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</si>
  <si>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</si>
  <si>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</si>
  <si>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</si>
  <si>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</si>
  <si>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</si>
  <si>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</si>
  <si>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</si>
  <si>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</si>
  <si>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</si>
  <si>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</si>
  <si>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</si>
  <si>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</si>
  <si>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</si>
  <si>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</si>
  <si>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</si>
  <si>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</si>
  <si>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</si>
  <si>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</si>
  <si>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</si>
  <si>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</si>
  <si>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</si>
  <si>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</si>
  <si>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</si>
  <si>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</si>
  <si>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</si>
  <si>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</si>
  <si>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</si>
  <si>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</si>
  <si>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</si>
  <si>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</si>
  <si>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</si>
  <si>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</si>
  <si>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</si>
  <si>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</si>
  <si>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</si>
  <si>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</si>
  <si>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</si>
  <si>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</si>
  <si>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</si>
  <si>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</si>
  <si>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</si>
  <si>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</si>
  <si>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</si>
  <si>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</si>
  <si>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</si>
  <si>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</si>
  <si>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</si>
  <si>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</si>
  <si>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</si>
  <si>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</si>
  <si>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</si>
  <si>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</si>
  <si>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</si>
  <si>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</si>
  <si>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</si>
  <si>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</si>
  <si>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</si>
  <si>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</si>
  <si>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</si>
  <si>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</si>
  <si>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</si>
  <si>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</si>
  <si>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</si>
  <si>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</si>
  <si>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</si>
  <si>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</si>
  <si>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</si>
  <si>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</si>
  <si>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</si>
  <si>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</si>
  <si>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쇼핑몰</t>
  </si>
  <si>
    <t>일(개설일)</t>
  </si>
  <si>
    <t>개설일</t>
  </si>
  <si>
    <t>**</t>
  </si>
  <si>
    <t>2023-04-01 - 2023-04-30</t>
  </si>
  <si>
    <t>2023-05-01 - 2023-05-30</t>
  </si>
  <si>
    <t>2023-05-31 - 2023-06-29</t>
  </si>
  <si>
    <t>2023-06-30 - 2023-07-29</t>
  </si>
  <si>
    <t>DB운영비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</si>
</sst>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43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B-464A-8CCB-E0AB6653B109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B-464A-8CCB-E0AB6653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965952"/>
        <c:axId val="1033500976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03350097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0965952"/>
        <c:crosses val="max"/>
        <c:crossBetween val="between"/>
      </c:valAx>
      <c:catAx>
        <c:axId val="1070965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3500976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571500</xdr:colOff>
          <xdr:row>2</xdr:row>
          <xdr:rowOff>91440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원영진" refreshedDate="46029.99328865741" backgroundQuery="1" createdVersion="8" refreshedVersion="8" minRefreshableVersion="3" recordCount="45" xr:uid="{179D580A-89A1-49E1-87B8-F6006901469A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EDDC04-6600-445B-837F-6E39DD38CD44}" name="피벗 테이블1" cacheId="0" applyNumberFormats="0" applyBorderFormats="0" applyFontFormats="0" applyPatternFormats="0" applyAlignmentFormats="0" applyWidthHeightFormats="1" dataCaption="값" missingCaption="**" updatedVersion="8" minRefreshableVersion="3" showDrill="0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E8405-9360-4CDA-9966-73047AC1AAE3}" name="표1" displayName="표1" ref="A1:C2" totalsRowShown="0">
  <autoFilter ref="A1:C2" xr:uid="{0F4E8405-9360-4CDA-9966-73047AC1AAE3}"/>
  <tableColumns count="3">
    <tableColumn id="1" xr3:uid="{86ABE394-E3A1-4752-8D7B-A92F7C95990D}" name="개설일" dataDxfId="0"/>
    <tableColumn id="2" xr3:uid="{88F36A9F-54BA-488E-944E-A2FC236D4C13}" name="쇼핑몰"/>
    <tableColumn id="3" xr3:uid="{D8A0D1F6-A509-471E-BDE9-0296EB05A5EF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A4" sqref="A4:F14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42" t="s">
        <v>0</v>
      </c>
      <c r="B1" s="42"/>
      <c r="C1" s="42"/>
      <c r="D1" s="42"/>
      <c r="E1" s="42"/>
      <c r="F1" s="4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AND(LEFT(B4,2)&lt;="17",D4&gt;=AVERAGE($D$4:$D$14))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OR($E4=MAX($E$4:$E$14),$F4=MAX($F$4:$F$14))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topLeftCell="A15" zoomScaleNormal="100" workbookViewId="0">
      <selection activeCell="C4" sqref="C4:G20"/>
    </sheetView>
  </sheetViews>
  <sheetFormatPr defaultRowHeight="17.399999999999999"/>
  <sheetData>
    <row r="1" spans="1:9" ht="21">
      <c r="A1" s="42" t="s">
        <v>14</v>
      </c>
      <c r="B1" s="42"/>
      <c r="C1" s="42"/>
      <c r="D1" s="42"/>
      <c r="E1" s="42"/>
      <c r="F1" s="42"/>
      <c r="G1" s="42"/>
      <c r="H1" s="42"/>
      <c r="I1" s="42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6">
        <v>80</v>
      </c>
      <c r="D4" s="36">
        <v>78</v>
      </c>
      <c r="E4" s="36">
        <v>82</v>
      </c>
      <c r="F4" s="36">
        <v>90</v>
      </c>
      <c r="G4" s="36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6">
        <v>64</v>
      </c>
      <c r="D5" s="36">
        <v>67</v>
      </c>
      <c r="E5" s="36">
        <v>67</v>
      </c>
      <c r="F5" s="36">
        <v>81</v>
      </c>
      <c r="G5" s="36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6">
        <v>92</v>
      </c>
      <c r="D6" s="36">
        <v>90</v>
      </c>
      <c r="E6" s="36">
        <v>94</v>
      </c>
      <c r="F6" s="36">
        <v>93</v>
      </c>
      <c r="G6" s="36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6">
        <v>86</v>
      </c>
      <c r="D7" s="36">
        <v>84</v>
      </c>
      <c r="E7" s="36">
        <v>85</v>
      </c>
      <c r="F7" s="36">
        <v>91</v>
      </c>
      <c r="G7" s="36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6">
        <v>81</v>
      </c>
      <c r="D8" s="36">
        <v>84</v>
      </c>
      <c r="E8" s="36">
        <v>78</v>
      </c>
      <c r="F8" s="36">
        <v>81</v>
      </c>
      <c r="G8" s="36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6">
        <v>77</v>
      </c>
      <c r="D9" s="36">
        <v>80</v>
      </c>
      <c r="E9" s="36">
        <v>81</v>
      </c>
      <c r="F9" s="36">
        <v>83</v>
      </c>
      <c r="G9" s="36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6">
        <v>95</v>
      </c>
      <c r="D10" s="36">
        <v>93</v>
      </c>
      <c r="E10" s="36">
        <v>95</v>
      </c>
      <c r="F10" s="36">
        <v>96</v>
      </c>
      <c r="G10" s="36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6">
        <v>93</v>
      </c>
      <c r="D11" s="36">
        <v>91</v>
      </c>
      <c r="E11" s="36">
        <v>92</v>
      </c>
      <c r="F11" s="36">
        <v>94</v>
      </c>
      <c r="G11" s="36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6">
        <v>61</v>
      </c>
      <c r="D12" s="36">
        <v>64</v>
      </c>
      <c r="E12" s="36">
        <v>61</v>
      </c>
      <c r="F12" s="36">
        <v>64</v>
      </c>
      <c r="G12" s="36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6">
        <v>57</v>
      </c>
      <c r="D13" s="36">
        <v>60</v>
      </c>
      <c r="E13" s="36">
        <v>80</v>
      </c>
      <c r="F13" s="36">
        <v>64</v>
      </c>
      <c r="G13" s="36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6">
        <v>94</v>
      </c>
      <c r="D14" s="36">
        <v>92</v>
      </c>
      <c r="E14" s="36">
        <v>94</v>
      </c>
      <c r="F14" s="36">
        <v>95</v>
      </c>
      <c r="G14" s="36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6">
        <v>83</v>
      </c>
      <c r="D15" s="36">
        <v>86</v>
      </c>
      <c r="E15" s="36">
        <v>86</v>
      </c>
      <c r="F15" s="36">
        <v>85</v>
      </c>
      <c r="G15" s="36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6">
        <v>75</v>
      </c>
      <c r="D16" s="36">
        <v>78</v>
      </c>
      <c r="E16" s="36">
        <v>76</v>
      </c>
      <c r="F16" s="36">
        <v>81</v>
      </c>
      <c r="G16" s="36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6">
        <v>88</v>
      </c>
      <c r="D17" s="36">
        <v>86</v>
      </c>
      <c r="E17" s="36">
        <v>88</v>
      </c>
      <c r="F17" s="36">
        <v>90</v>
      </c>
      <c r="G17" s="36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6">
        <v>99</v>
      </c>
      <c r="D18" s="36">
        <v>97</v>
      </c>
      <c r="E18" s="36">
        <v>98</v>
      </c>
      <c r="F18" s="36">
        <v>97</v>
      </c>
      <c r="G18" s="36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6">
        <v>72</v>
      </c>
      <c r="D19" s="36">
        <v>75</v>
      </c>
      <c r="E19" s="36">
        <v>72</v>
      </c>
      <c r="F19" s="36">
        <v>81</v>
      </c>
      <c r="G19" s="36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6">
        <v>69</v>
      </c>
      <c r="D20" s="36">
        <v>72</v>
      </c>
      <c r="E20" s="36">
        <v>80</v>
      </c>
      <c r="F20" s="36">
        <v>77</v>
      </c>
      <c r="G20" s="36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L29"/>
  <sheetViews>
    <sheetView tabSelected="1" topLeftCell="A4" workbookViewId="0">
      <selection activeCell="I16" sqref="I16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2">
      <c r="A1" t="s">
        <v>43</v>
      </c>
      <c r="G1" t="s">
        <v>44</v>
      </c>
      <c r="H1" s="1" t="s">
        <v>45</v>
      </c>
      <c r="K1" t="s">
        <v>46</v>
      </c>
    </row>
    <row r="2" spans="1:12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2">
      <c r="A3" s="6" t="s">
        <v>56</v>
      </c>
      <c r="B3" s="6" t="str">
        <f t="array" ref="B3">SUM(($A$10:$A$29=$A3)*($B$10:$B$29=B$2)*1)&amp;"명"</f>
        <v>1명</v>
      </c>
      <c r="C3" s="6" t="str">
        <f t="array" ref="C3">SUM(($A$10:$A$29=$A3)*($B$10:$B$29=C$2)*1)&amp;"명"</f>
        <v>3명</v>
      </c>
      <c r="D3" s="8">
        <f t="array" ref="D3">_xlfn.PERCENTILE.INC(IF($A$10:$A$29=A3,$E$10:$E$29),50%)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_xlfn.IFS(H3="부장",10%,H3="과장",8%,H3="차장",6%,H3="대리",5%,H3="사원",3%)</f>
        <v>0.03</v>
      </c>
      <c r="K3" s="11" cm="1">
        <f t="array" ref="K3">fn지급액(I3,J3)</f>
        <v>1030</v>
      </c>
    </row>
    <row r="4" spans="1:12">
      <c r="A4" s="6" t="s">
        <v>59</v>
      </c>
      <c r="B4" s="6" t="str">
        <f t="array" ref="B4">SUM(($A$10:$A$29=$A4)*($B$10:$B$29=B$2)*1)&amp;"명"</f>
        <v>2명</v>
      </c>
      <c r="C4" s="6" t="str">
        <f t="array" ref="C4">SUM(($A$10:$A$29=$A4)*($B$10:$B$29=C$2)*1)&amp;"명"</f>
        <v>4명</v>
      </c>
      <c r="D4" s="8">
        <f t="array" ref="D4">_xlfn.PERCENTILE.INC(IF($A$10:$A$29=A4,$E$10:$E$29),50%)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_xlfn.IFS(H4="부장",10%,H4="과장",8%,H4="차장",6%,H4="대리",5%,H4="사원",3%)</f>
        <v>0.06</v>
      </c>
      <c r="K4" s="11" cm="1">
        <f t="array" ref="K4">fn지급액(I4,J4)</f>
        <v>1590</v>
      </c>
    </row>
    <row r="5" spans="1:12">
      <c r="A5" s="6" t="s">
        <v>62</v>
      </c>
      <c r="B5" s="6" t="str">
        <f t="array" ref="B5">SUM(($A$10:$A$29=$A5)*($B$10:$B$29=B$2)*1)&amp;"명"</f>
        <v>4명</v>
      </c>
      <c r="C5" s="6" t="str">
        <f t="array" ref="C5">SUM(($A$10:$A$29=$A5)*($B$10:$B$29=C$2)*1)&amp;"명"</f>
        <v>2명</v>
      </c>
      <c r="D5" s="8">
        <f t="array" ref="D5">_xlfn.PERCENTILE.INC(IF($A$10:$A$29=A5,$E$10:$E$29),50%)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_xlfn.IFS(H5="부장",10%,H5="과장",8%,H5="차장",6%,H5="대리",5%,H5="사원",3%)</f>
        <v>0.08</v>
      </c>
      <c r="K5" s="11" cm="1">
        <f t="array" ref="K5">fn지급액(I5,J5)</f>
        <v>1944.0000000000002</v>
      </c>
    </row>
    <row r="6" spans="1:12">
      <c r="A6" s="6" t="s">
        <v>65</v>
      </c>
      <c r="B6" s="6" t="str">
        <f t="array" ref="B6">SUM(($A$10:$A$29=$A6)*($B$10:$B$29=B$2)*1)&amp;"명"</f>
        <v>1명</v>
      </c>
      <c r="C6" s="6" t="str">
        <f t="array" ref="C6">SUM(($A$10:$A$29=$A6)*($B$10:$B$29=C$2)*1)&amp;"명"</f>
        <v>3명</v>
      </c>
      <c r="D6" s="8">
        <f t="array" ref="D6">_xlfn.PERCENTILE.INC(IF($A$10:$A$29=A6,$E$10:$E$29),50%)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_xlfn.IFS(H6="부장",10%,H6="과장",8%,H6="차장",6%,H6="대리",5%,H6="사원",3%)</f>
        <v>0.06</v>
      </c>
      <c r="K6" s="11" cm="1">
        <f t="array" ref="K6">fn지급액(I6,J6)</f>
        <v>1590</v>
      </c>
    </row>
    <row r="7" spans="1:12">
      <c r="G7" s="6" t="s">
        <v>67</v>
      </c>
      <c r="H7" s="6" t="s">
        <v>68</v>
      </c>
      <c r="I7" s="9">
        <v>1200</v>
      </c>
      <c r="J7" s="10" cm="1">
        <f t="array" ref="J7">_xlfn.IFS(H7="부장",10%,H7="과장",8%,H7="차장",6%,H7="대리",5%,H7="사원",3%)</f>
        <v>0.05</v>
      </c>
      <c r="K7" s="11" cm="1">
        <f t="array" ref="K7">fn지급액(I7,J7)</f>
        <v>1260</v>
      </c>
    </row>
    <row r="8" spans="1:12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_xlfn.IFS(H8="부장",10%,H8="과장",8%,H8="차장",6%,H8="대리",5%,H8="사원",3%)</f>
        <v>0.1</v>
      </c>
      <c r="K8" s="11" cm="1">
        <f t="array" ref="K8">fn지급액(I8,J8)</f>
        <v>2310</v>
      </c>
    </row>
    <row r="9" spans="1:12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_xlfn.IFS(H9="부장",10%,H9="과장",8%,H9="차장",6%,H9="대리",5%,H9="사원",3%)</f>
        <v>0.05</v>
      </c>
      <c r="K9" s="11" cm="1">
        <f t="array" ref="K9">fn지급액(I9,J9)</f>
        <v>1260</v>
      </c>
    </row>
    <row r="10" spans="1:12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_xlfn.IFS(H10="부장",10%,H10="과장",8%,H10="차장",6%,H10="대리",5%,H10="사원",3%)</f>
        <v>0.1</v>
      </c>
      <c r="K10" s="11" cm="1">
        <f t="array" ref="K10">fn지급액(I10,J10)</f>
        <v>2310</v>
      </c>
    </row>
    <row r="11" spans="1:12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_xlfn.IFS(H11="부장",10%,H11="과장",8%,H11="차장",6%,H11="대리",5%,H11="사원",3%)</f>
        <v>0.03</v>
      </c>
      <c r="K11" s="11" cm="1">
        <f t="array" ref="K11">fn지급액(I11,J11)</f>
        <v>1030</v>
      </c>
    </row>
    <row r="12" spans="1:12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3" t="s">
        <v>86</v>
      </c>
      <c r="H12" s="44"/>
      <c r="I12" s="45"/>
      <c r="J12" s="6">
        <v>924</v>
      </c>
      <c r="K12" s="11"/>
    </row>
    <row r="13" spans="1:12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2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2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  <c r="L15" s="37"/>
    </row>
    <row r="16" spans="1:12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41" cm="1">
        <f t="array" ref="H16">ROUNDDOWN(SUM(($H$3:$H$11=G16)*($I$3:$I$11*$J$3:$J$11))/$J$12,2)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41" cm="1">
        <f t="array" ref="H17">ROUNDDOWN(SUM(($H$3:$H$11=G17)*($I$3:$I$11*$J$3:$J$11))/$J$12,2)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41" cm="1">
        <f t="array" ref="H18">ROUNDDOWN(SUM(($H$3:$H$11=G18)*($I$3:$I$11*$J$3:$J$11))/$J$12,2)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41" cm="1">
        <f t="array" ref="H19">ROUNDDOWN(SUM(($H$3:$H$11=G19)*($I$3:$I$11*$J$3:$J$11))/$J$12,2)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41" cm="1">
        <f t="array" ref="H20">ROUNDDOWN(SUM(($H$3:$H$11=G20)*($I$3:$I$11*$J$3:$J$11))/$J$12,2)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883C-01AF-4E32-A504-C58555D0E376}">
  <sheetPr codeName="Sheet9"/>
  <dimension ref="A1:C2"/>
  <sheetViews>
    <sheetView workbookViewId="0">
      <selection activeCell="B5" sqref="B5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1.19921875" bestFit="1" customWidth="1"/>
  </cols>
  <sheetData>
    <row r="1" spans="1:3">
      <c r="A1" t="s">
        <v>185</v>
      </c>
      <c r="B1" t="s">
        <v>183</v>
      </c>
      <c r="C1" t="s">
        <v>191</v>
      </c>
    </row>
    <row r="2" spans="1:3">
      <c r="A2" s="40">
        <v>45046</v>
      </c>
      <c r="B2" t="s">
        <v>181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H13" sqref="H13"/>
    </sheetView>
  </sheetViews>
  <sheetFormatPr defaultRowHeight="17.399999999999999"/>
  <cols>
    <col min="1" max="1" width="23.19921875" bestFit="1" customWidth="1"/>
    <col min="2" max="6" width="10.8984375" bestFit="1" customWidth="1"/>
    <col min="7" max="9" width="12" bestFit="1" customWidth="1"/>
  </cols>
  <sheetData>
    <row r="3" spans="1:7">
      <c r="A3" s="38" t="s">
        <v>182</v>
      </c>
      <c r="B3" s="38" t="s">
        <v>183</v>
      </c>
      <c r="C3" s="4"/>
      <c r="D3" s="4"/>
      <c r="E3" s="4"/>
      <c r="F3" s="4"/>
      <c r="G3" s="4"/>
    </row>
    <row r="4" spans="1:7">
      <c r="A4" s="38" t="s">
        <v>184</v>
      </c>
      <c r="B4" s="39" t="s">
        <v>177</v>
      </c>
      <c r="C4" s="39" t="s">
        <v>178</v>
      </c>
      <c r="D4" s="39" t="s">
        <v>179</v>
      </c>
      <c r="E4" s="39" t="s">
        <v>180</v>
      </c>
      <c r="F4" s="39" t="s">
        <v>181</v>
      </c>
      <c r="G4" s="39" t="s">
        <v>176</v>
      </c>
    </row>
    <row r="5" spans="1:7">
      <c r="A5" s="4" t="s">
        <v>187</v>
      </c>
      <c r="B5" s="37" t="s">
        <v>186</v>
      </c>
      <c r="C5" s="37" t="s">
        <v>186</v>
      </c>
      <c r="D5" s="37" t="s">
        <v>186</v>
      </c>
      <c r="E5" s="37" t="s">
        <v>186</v>
      </c>
      <c r="F5" s="37">
        <v>386000</v>
      </c>
      <c r="G5" s="37">
        <v>386000</v>
      </c>
    </row>
    <row r="6" spans="1:7">
      <c r="A6" s="4" t="s">
        <v>188</v>
      </c>
      <c r="B6" s="37">
        <v>930690</v>
      </c>
      <c r="C6" s="37">
        <v>457160</v>
      </c>
      <c r="D6" s="37">
        <v>787950</v>
      </c>
      <c r="E6" s="37">
        <v>2455750</v>
      </c>
      <c r="F6" s="37">
        <v>2170960</v>
      </c>
      <c r="G6" s="37">
        <v>6802510</v>
      </c>
    </row>
    <row r="7" spans="1:7">
      <c r="A7" s="4" t="s">
        <v>189</v>
      </c>
      <c r="B7" s="37">
        <v>1424070</v>
      </c>
      <c r="C7" s="37">
        <v>1339680</v>
      </c>
      <c r="D7" s="37">
        <v>1063130</v>
      </c>
      <c r="E7" s="37">
        <v>1485820</v>
      </c>
      <c r="F7" s="37">
        <v>1680500</v>
      </c>
      <c r="G7" s="37">
        <v>6993200</v>
      </c>
    </row>
    <row r="8" spans="1:7">
      <c r="A8" s="4" t="s">
        <v>190</v>
      </c>
      <c r="B8" s="37" t="s">
        <v>186</v>
      </c>
      <c r="C8" s="37" t="s">
        <v>186</v>
      </c>
      <c r="D8" s="37">
        <v>1056980</v>
      </c>
      <c r="E8" s="37">
        <v>575140</v>
      </c>
      <c r="F8" s="37">
        <v>438680</v>
      </c>
      <c r="G8" s="37">
        <v>2070800</v>
      </c>
    </row>
    <row r="9" spans="1:7">
      <c r="A9" s="4" t="s">
        <v>176</v>
      </c>
      <c r="B9" s="37">
        <v>2354760</v>
      </c>
      <c r="C9" s="37">
        <v>1796840</v>
      </c>
      <c r="D9" s="37">
        <v>2908060</v>
      </c>
      <c r="E9" s="37">
        <v>4516710</v>
      </c>
      <c r="F9" s="37">
        <v>4676140</v>
      </c>
      <c r="G9" s="37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I10" sqref="I10"/>
    </sheetView>
  </sheetViews>
  <sheetFormatPr defaultRowHeight="17.399999999999999"/>
  <cols>
    <col min="1" max="1" width="9" customWidth="1"/>
    <col min="3" max="3" width="9" customWidth="1"/>
    <col min="5" max="5" width="3.699218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6"/>
      <c r="G3" s="23">
        <f>C4/B4</f>
        <v>0.41632653061224489</v>
      </c>
    </row>
    <row r="4" spans="1:7">
      <c r="A4" s="24" t="s">
        <v>112</v>
      </c>
      <c r="B4" s="25">
        <v>2450</v>
      </c>
      <c r="C4" s="25">
        <v>1020</v>
      </c>
      <c r="D4" s="26">
        <f t="shared" si="0"/>
        <v>0.41632653061224489</v>
      </c>
      <c r="E4" s="16"/>
      <c r="F4" s="21">
        <v>1000</v>
      </c>
      <c r="G4" s="23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3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3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3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3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79CD6D02-9F37-445A-8C97-68CD3BEFE723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3" workbookViewId="0">
      <selection activeCell="K17" sqref="K17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6" t="s">
        <v>126</v>
      </c>
      <c r="C1" s="47"/>
      <c r="D1" s="47"/>
    </row>
    <row r="3" spans="1:5">
      <c r="A3" s="27" t="s">
        <v>134</v>
      </c>
      <c r="B3" s="27" t="s">
        <v>127</v>
      </c>
      <c r="C3" s="27" t="s">
        <v>111</v>
      </c>
      <c r="D3" s="27" t="s">
        <v>128</v>
      </c>
      <c r="E3" s="27" t="s">
        <v>129</v>
      </c>
    </row>
    <row r="4" spans="1:5">
      <c r="A4" s="28" t="s">
        <v>135</v>
      </c>
      <c r="B4" s="29" t="s">
        <v>130</v>
      </c>
      <c r="C4" s="29">
        <v>7</v>
      </c>
      <c r="D4" s="30">
        <v>1200</v>
      </c>
      <c r="E4" s="30">
        <f>C4*D4</f>
        <v>8400</v>
      </c>
    </row>
    <row r="5" spans="1:5">
      <c r="A5" s="28" t="s">
        <v>136</v>
      </c>
      <c r="B5" s="29" t="s">
        <v>131</v>
      </c>
      <c r="C5" s="29">
        <v>12</v>
      </c>
      <c r="D5" s="30">
        <v>1500</v>
      </c>
      <c r="E5" s="30">
        <f>C5*D5</f>
        <v>18000</v>
      </c>
    </row>
    <row r="6" spans="1:5">
      <c r="A6" s="28" t="s">
        <v>137</v>
      </c>
      <c r="B6" s="29" t="s">
        <v>132</v>
      </c>
      <c r="C6" s="29">
        <v>8</v>
      </c>
      <c r="D6" s="30">
        <v>400</v>
      </c>
      <c r="E6" s="30">
        <f>C6*D6</f>
        <v>3200</v>
      </c>
    </row>
    <row r="7" spans="1:5">
      <c r="A7" s="28" t="s">
        <v>138</v>
      </c>
      <c r="B7" s="29" t="s">
        <v>133</v>
      </c>
      <c r="C7" s="29">
        <v>9</v>
      </c>
      <c r="D7" s="30">
        <v>700</v>
      </c>
      <c r="E7" s="30">
        <f>C7*D7</f>
        <v>6300</v>
      </c>
    </row>
    <row r="8" spans="1:5">
      <c r="A8" s="28" t="s">
        <v>139</v>
      </c>
      <c r="B8" s="29" t="s">
        <v>132</v>
      </c>
      <c r="C8" s="29">
        <v>3</v>
      </c>
      <c r="D8" s="30">
        <v>400</v>
      </c>
      <c r="E8" s="30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I8" sqref="I8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1">
        <v>1250</v>
      </c>
      <c r="D3" s="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2">
        <v>990</v>
      </c>
      <c r="D4" s="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1">
        <v>1120</v>
      </c>
      <c r="D5" s="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1">
        <v>13850</v>
      </c>
      <c r="D6" s="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1">
        <v>9800</v>
      </c>
      <c r="D7" s="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1">
        <v>24800</v>
      </c>
      <c r="D8" s="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1">
        <v>7850</v>
      </c>
      <c r="D9" s="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1">
        <v>8250</v>
      </c>
      <c r="D10" s="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1">
        <v>1820</v>
      </c>
      <c r="D11" s="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1">
        <v>13540</v>
      </c>
      <c r="D12" s="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1">
        <v>3520</v>
      </c>
      <c r="D13" s="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1">
        <v>34000</v>
      </c>
      <c r="D14" s="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workbookViewId="0"/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33" t="s">
        <v>158</v>
      </c>
    </row>
    <row r="3" spans="1:3">
      <c r="A3" s="34" t="s">
        <v>159</v>
      </c>
      <c r="B3" s="34" t="s">
        <v>160</v>
      </c>
      <c r="C3" s="34" t="s">
        <v>161</v>
      </c>
    </row>
    <row r="4" spans="1:3">
      <c r="A4" t="s">
        <v>162</v>
      </c>
      <c r="B4" t="s">
        <v>163</v>
      </c>
      <c r="C4" s="35">
        <v>10000</v>
      </c>
    </row>
    <row r="5" spans="1:3">
      <c r="A5" t="s">
        <v>164</v>
      </c>
      <c r="B5" t="s">
        <v>165</v>
      </c>
      <c r="C5" s="35">
        <v>20000</v>
      </c>
    </row>
    <row r="6" spans="1:3">
      <c r="A6" t="s">
        <v>166</v>
      </c>
      <c r="B6" t="s">
        <v>167</v>
      </c>
      <c r="C6" s="35">
        <v>10000</v>
      </c>
    </row>
    <row r="7" spans="1:3">
      <c r="A7" t="s">
        <v>168</v>
      </c>
      <c r="B7" t="s">
        <v>169</v>
      </c>
      <c r="C7" s="35">
        <v>5000</v>
      </c>
    </row>
    <row r="8" spans="1:3">
      <c r="A8" t="s">
        <v>170</v>
      </c>
      <c r="B8" t="s">
        <v>171</v>
      </c>
      <c r="C8" s="35">
        <v>100000</v>
      </c>
    </row>
    <row r="9" spans="1:3">
      <c r="A9" t="s">
        <v>172</v>
      </c>
      <c r="B9" t="s">
        <v>173</v>
      </c>
      <c r="C9" s="35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영진 원</cp:lastModifiedBy>
  <cp:lastPrinted>2026-01-07T14:39:44Z</cp:lastPrinted>
  <dcterms:created xsi:type="dcterms:W3CDTF">2023-05-12T01:27:33Z</dcterms:created>
  <dcterms:modified xsi:type="dcterms:W3CDTF">2026-01-07T15:19:29Z</dcterms:modified>
</cp:coreProperties>
</file>