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EFEE6A-86D1-4EB2-BD9D-A448D461DB33}" xr6:coauthVersionLast="47" xr6:coauthVersionMax="47" xr10:uidLastSave="{00000000-0000-0000-0000-000000000000}"/>
  <bookViews>
    <workbookView xWindow="-108" yWindow="-108" windowWidth="23256" windowHeight="12456" firstSheet="2" activeTab="2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1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" l="1" a="1"/>
  <c r="H17" i="3" s="1"/>
  <c r="H18" i="3" a="1"/>
  <c r="H18" i="3" s="1"/>
  <c r="H19" i="3" a="1"/>
  <c r="H19" i="3" s="1"/>
  <c r="H20" i="3" a="1"/>
  <c r="H20" i="3"/>
  <c r="H16" i="3" a="1"/>
  <c r="H16" i="3" s="1"/>
  <c r="J4" i="3" a="1"/>
  <c r="J4" i="3" s="1"/>
  <c r="J5" i="3" a="1"/>
  <c r="J5" i="3" s="1"/>
  <c r="J6" i="3" a="1"/>
  <c r="J6" i="3" s="1"/>
  <c r="J7" i="3" a="1"/>
  <c r="J7" i="3" s="1"/>
  <c r="J8" i="3" a="1"/>
  <c r="J8" i="3" s="1"/>
  <c r="J9" i="3" a="1"/>
  <c r="J9" i="3" s="1"/>
  <c r="J10" i="3" a="1"/>
  <c r="J10" i="3" s="1"/>
  <c r="J11" i="3" a="1"/>
  <c r="J11" i="3" s="1"/>
  <c r="J3" i="3" a="1"/>
  <c r="J3" i="3" s="1"/>
  <c r="D4" i="3" a="1"/>
  <c r="D4" i="3" s="1"/>
  <c r="D5" i="3" a="1"/>
  <c r="D5" i="3" s="1"/>
  <c r="D6" i="3" a="1"/>
  <c r="D6" i="3"/>
  <c r="D3" i="3" a="1"/>
  <c r="D3" i="3" s="1"/>
  <c r="B4" i="3" a="1"/>
  <c r="B4" i="3" s="1"/>
  <c r="C4" i="3" a="1"/>
  <c r="C4" i="3" s="1"/>
  <c r="B5" i="3" a="1"/>
  <c r="B5" i="3" s="1"/>
  <c r="C5" i="3" a="1"/>
  <c r="C5" i="3" s="1"/>
  <c r="B6" i="3" a="1"/>
  <c r="B6" i="3" s="1"/>
  <c r="C6" i="3" a="1"/>
  <c r="C6" i="3" s="1"/>
  <c r="C3" i="3" a="1"/>
  <c r="C3" i="3" s="1"/>
  <c r="B3" i="3" a="1"/>
  <c r="B3" i="3" s="1"/>
  <c r="G3" i="4"/>
  <c r="A17" i="1"/>
  <c r="E4" i="5"/>
  <c r="E5" i="5"/>
  <c r="E6" i="5"/>
  <c r="E7" i="5"/>
  <c r="E8" i="5"/>
  <c r="D3" i="4"/>
  <c r="D4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10" i="3" a="1"/>
  <c r="K5" i="3" a="1"/>
  <c r="K11" i="3" a="1"/>
  <c r="K6" i="3" a="1"/>
  <c r="K7" i="3" a="1"/>
  <c r="K8" i="3" a="1"/>
  <c r="K9" i="3" a="1"/>
  <c r="K12" i="3" a="1"/>
  <c r="K3" i="3" a="1"/>
  <c r="K12" i="3" l="1"/>
  <c r="K9" i="3"/>
  <c r="K8" i="3"/>
  <c r="K7" i="3"/>
  <c r="K6" i="3"/>
  <c r="K11" i="3"/>
  <c r="K5" i="3"/>
  <c r="K10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F80E38-D507-4245-B014-271A3F219C76}" name="MS Access Database_Query" type="1" refreshedVersion="8" background="1">
    <dbPr connection="DSN=MS Access Database;DBQ=C:\길벗컴활1급_실기\01 엑셀\04 실전모의고사\사이트운영비.accdb;DefaultDir=C:\길벗컴활1급_실기\01 엑셀\04 실전모의고사;DriverId=25;FIL=MS Access;MaxBufferSize=2048;PageTimeout=5;" command="SELECT 사이트비교.개설일, 사이트비교.쇼핑몰, 사이트비교.DB운영비_x000d__x000a_FROM `C:\길벗컴활1급_실기\01 엑셀\04 실전모의고사\사이트운영비.accdb`.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<sst xmlns="http://schemas.openxmlformats.org/spreadsheetml/2006/main" count="310" uniqueCount="191">
  <si>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</si>
  <si>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</si>
  <si>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</si>
  <si>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</si>
  <si>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</si>
  <si>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</si>
  <si>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</si>
  <si>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</si>
  <si>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</si>
  <si>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</si>
  <si>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</si>
  <si>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</si>
  <si>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</si>
  <si>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</si>
  <si>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</si>
  <si>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</si>
  <si>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</si>
  <si>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</si>
  <si>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</si>
  <si>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</si>
  <si>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</si>
  <si>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</si>
  <si>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</si>
  <si>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</si>
  <si>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</si>
  <si>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</si>
  <si>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</si>
  <si>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</si>
  <si>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</si>
  <si>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</si>
  <si>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</si>
  <si>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</si>
  <si>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</si>
  <si>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</si>
  <si>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</si>
  <si>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</si>
  <si>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</si>
  <si>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</si>
  <si>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</si>
  <si>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</si>
  <si>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</si>
  <si>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</si>
  <si>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</si>
  <si>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</si>
  <si>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</si>
  <si>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</si>
  <si>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</si>
  <si>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</si>
  <si>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</si>
  <si>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</si>
  <si>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</si>
  <si>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</si>
  <si>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</si>
  <si>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</si>
  <si>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</si>
  <si>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</si>
  <si>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</si>
  <si>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</si>
  <si>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</si>
  <si>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</si>
  <si>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</si>
  <si>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</si>
  <si>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</si>
  <si>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</si>
  <si>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</si>
  <si>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</si>
  <si>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</si>
  <si>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</si>
  <si>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</si>
  <si>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</si>
  <si>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</si>
  <si>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</si>
  <si>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</si>
  <si>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</si>
  <si>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</si>
  <si>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</si>
  <si>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</si>
  <si>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</si>
  <si>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</si>
  <si>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</si>
  <si>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</si>
  <si>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</si>
  <si>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</si>
  <si>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</si>
  <si>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</si>
  <si>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</si>
  <si>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</si>
  <si>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</si>
  <si>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</si>
  <si>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</si>
  <si>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</si>
  <si>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</si>
  <si>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</si>
  <si>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</si>
  <si>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</si>
  <si>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</si>
  <si>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</si>
  <si>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</si>
  <si>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</si>
  <si>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</si>
  <si>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</si>
  <si>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</si>
  <si>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</si>
  <si>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</si>
  <si>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</si>
  <si>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</si>
  <si>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</si>
  <si>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</si>
  <si>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</si>
  <si>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</si>
  <si>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</si>
  <si>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</si>
  <si>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</si>
  <si>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</si>
  <si>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</si>
  <si>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</si>
  <si>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</si>
  <si>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</si>
  <si>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</si>
  <si>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</si>
  <si>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</si>
  <si>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</si>
  <si>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</si>
  <si>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</si>
  <si>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</si>
  <si>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</si>
  <si>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</si>
  <si>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</si>
  <si>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</si>
  <si>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</si>
  <si>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</si>
  <si>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</si>
  <si>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</si>
  <si>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</si>
  <si>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</si>
  <si>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</si>
  <si>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</si>
  <si>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</si>
  <si>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</si>
  <si>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</si>
  <si>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</si>
  <si>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</si>
  <si>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</si>
  <si>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</si>
  <si>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</si>
  <si>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</si>
  <si>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</si>
  <si>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</si>
  <si>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</si>
  <si>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</si>
  <si>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</si>
  <si>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</si>
  <si>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</si>
  <si>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</si>
  <si>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</si>
  <si>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</si>
  <si>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</si>
  <si>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</si>
  <si>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</si>
  <si>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</si>
  <si>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</si>
  <si>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</si>
  <si>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</si>
  <si>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</si>
  <si>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</si>
  <si>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</si>
  <si>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</si>
  <si>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</si>
  <si>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</si>
  <si>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</si>
  <si>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</si>
  <si>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</si>
  <si>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</si>
  <si>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</si>
  <si>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</si>
  <si>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</si>
  <si>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합계 : DB운영비</t>
  </si>
  <si>
    <t>개설일</t>
  </si>
  <si>
    <t>총합계</t>
  </si>
  <si>
    <t>쇼핑몰</t>
  </si>
  <si>
    <t>가전쇼핑몰</t>
  </si>
  <si>
    <t>여행정보몰</t>
  </si>
  <si>
    <t>예술쇼핑몰</t>
  </si>
  <si>
    <t>음악쇼핑몰</t>
  </si>
  <si>
    <t>종합쇼핑몰</t>
  </si>
  <si>
    <t>2023-04-01 - 2023-04-30</t>
  </si>
  <si>
    <t>2023-05-01 - 2023-05-30</t>
  </si>
  <si>
    <t>2023-05-31 - 2023-06-29</t>
  </si>
  <si>
    <t>2023-06-30 - 2023-07-29</t>
  </si>
  <si>
    <t>**</t>
  </si>
  <si>
    <t>DB운영비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</si>
</sst>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  <numFmt numFmtId="181" formatCode="[Red]0.00&quot;(↑)&quot;;[Blue]0.00&quot;(↓)&quot;;0.00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81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font>
        <b/>
        <i/>
        <color rgb="FF0070C0"/>
      </font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fld id="{03BF0FA8-F92E-460B-82BC-1906B4D2B3D2}" type="VALUE">
                      <a:rPr lang="en-US" altLang="ko-KR" sz="1000" b="1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96B-45FE-AAEA-A788C7F6EBC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B-45FE-AAEA-A788C7F6E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7010376"/>
        <c:axId val="752327560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752327560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7010376"/>
        <c:crosses val="max"/>
        <c:crossBetween val="between"/>
      </c:valAx>
      <c:catAx>
        <c:axId val="7570103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232756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1</xdr:row>
          <xdr:rowOff>0</xdr:rowOff>
        </xdr:from>
        <xdr:to>
          <xdr:col>4</xdr:col>
          <xdr:colOff>571500</xdr:colOff>
          <xdr:row>2</xdr:row>
          <xdr:rowOff>91440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21.51272233796" backgroundQuery="1" createdVersion="8" refreshedVersion="8" minRefreshableVersion="3" recordCount="45" xr:uid="{789A3E8D-CA95-4CA4-A830-45F4F969F5BA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AF3348-4243-422E-8EAA-B171AF570CA5}" name="피벗 테이블1" cacheId="13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name="개설일1"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name="개설일" axis="axisRow"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146BB1-9B4D-460F-8ABF-4B532C087783}" name="표1" displayName="표1" ref="A1:C2" totalsRowShown="0">
  <autoFilter ref="A1:C2" xr:uid="{EF146BB1-9B4D-460F-8ABF-4B532C087783}"/>
  <tableColumns count="3">
    <tableColumn id="1" xr3:uid="{2BF813EC-38EC-47DD-ACF9-4DEBF22CC79C}" name="개설일" dataDxfId="1"/>
    <tableColumn id="2" xr3:uid="{4AD6B473-1501-4090-8196-9D6C05D35D52}" name="쇼핑몰"/>
    <tableColumn id="3" xr3:uid="{2F48ECD8-F64A-4ACC-BB30-DB47BC3E9820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topLeftCell="A9" workbookViewId="0">
      <selection activeCell="G4" sqref="G4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AND(LEFT(B4,2)*1&lt;=17,D4&gt;=AVERAGE($D$4:$D$14))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0" priority="1">
      <formula>OR($F4=MAX($F$4:$F$14),$E4=MAX($E$4:$E$14))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topLeftCell="A18" zoomScaleNormal="100" workbookViewId="0">
      <selection activeCell="M25" sqref="M25"/>
    </sheetView>
  </sheetViews>
  <sheetFormatPr defaultRowHeight="17.399999999999999"/>
  <sheetData>
    <row r="1" spans="1:9" ht="21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43">
        <v>80</v>
      </c>
      <c r="D4" s="43">
        <v>78</v>
      </c>
      <c r="E4" s="43">
        <v>82</v>
      </c>
      <c r="F4" s="43">
        <v>90</v>
      </c>
      <c r="G4" s="43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43">
        <v>64</v>
      </c>
      <c r="D5" s="43">
        <v>67</v>
      </c>
      <c r="E5" s="43">
        <v>67</v>
      </c>
      <c r="F5" s="43">
        <v>81</v>
      </c>
      <c r="G5" s="43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43">
        <v>92</v>
      </c>
      <c r="D6" s="43">
        <v>90</v>
      </c>
      <c r="E6" s="43">
        <v>94</v>
      </c>
      <c r="F6" s="43">
        <v>93</v>
      </c>
      <c r="G6" s="43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43">
        <v>86</v>
      </c>
      <c r="D7" s="43">
        <v>84</v>
      </c>
      <c r="E7" s="43">
        <v>85</v>
      </c>
      <c r="F7" s="43">
        <v>91</v>
      </c>
      <c r="G7" s="43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43">
        <v>81</v>
      </c>
      <c r="D8" s="43">
        <v>84</v>
      </c>
      <c r="E8" s="43">
        <v>78</v>
      </c>
      <c r="F8" s="43">
        <v>81</v>
      </c>
      <c r="G8" s="43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43">
        <v>77</v>
      </c>
      <c r="D9" s="43">
        <v>80</v>
      </c>
      <c r="E9" s="43">
        <v>81</v>
      </c>
      <c r="F9" s="43">
        <v>83</v>
      </c>
      <c r="G9" s="43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43">
        <v>95</v>
      </c>
      <c r="D10" s="43">
        <v>93</v>
      </c>
      <c r="E10" s="43">
        <v>95</v>
      </c>
      <c r="F10" s="43">
        <v>96</v>
      </c>
      <c r="G10" s="43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43">
        <v>93</v>
      </c>
      <c r="D11" s="43">
        <v>91</v>
      </c>
      <c r="E11" s="43">
        <v>92</v>
      </c>
      <c r="F11" s="43">
        <v>94</v>
      </c>
      <c r="G11" s="43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43">
        <v>61</v>
      </c>
      <c r="D12" s="43">
        <v>64</v>
      </c>
      <c r="E12" s="43">
        <v>61</v>
      </c>
      <c r="F12" s="43">
        <v>64</v>
      </c>
      <c r="G12" s="43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43">
        <v>57</v>
      </c>
      <c r="D13" s="43">
        <v>60</v>
      </c>
      <c r="E13" s="43">
        <v>80</v>
      </c>
      <c r="F13" s="43">
        <v>64</v>
      </c>
      <c r="G13" s="43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43">
        <v>94</v>
      </c>
      <c r="D14" s="43">
        <v>92</v>
      </c>
      <c r="E14" s="43">
        <v>94</v>
      </c>
      <c r="F14" s="43">
        <v>95</v>
      </c>
      <c r="G14" s="43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43">
        <v>83</v>
      </c>
      <c r="D15" s="43">
        <v>86</v>
      </c>
      <c r="E15" s="43">
        <v>86</v>
      </c>
      <c r="F15" s="43">
        <v>85</v>
      </c>
      <c r="G15" s="43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43">
        <v>75</v>
      </c>
      <c r="D16" s="43">
        <v>78</v>
      </c>
      <c r="E16" s="43">
        <v>76</v>
      </c>
      <c r="F16" s="43">
        <v>81</v>
      </c>
      <c r="G16" s="43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43">
        <v>88</v>
      </c>
      <c r="D17" s="43">
        <v>86</v>
      </c>
      <c r="E17" s="43">
        <v>88</v>
      </c>
      <c r="F17" s="43">
        <v>90</v>
      </c>
      <c r="G17" s="43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43">
        <v>99</v>
      </c>
      <c r="D18" s="43">
        <v>97</v>
      </c>
      <c r="E18" s="43">
        <v>98</v>
      </c>
      <c r="F18" s="43">
        <v>97</v>
      </c>
      <c r="G18" s="43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43">
        <v>72</v>
      </c>
      <c r="D19" s="43">
        <v>75</v>
      </c>
      <c r="E19" s="43">
        <v>72</v>
      </c>
      <c r="F19" s="43">
        <v>81</v>
      </c>
      <c r="G19" s="43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43">
        <v>69</v>
      </c>
      <c r="D20" s="43">
        <v>72</v>
      </c>
      <c r="E20" s="43">
        <v>80</v>
      </c>
      <c r="F20" s="43">
        <v>77</v>
      </c>
      <c r="G20" s="43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tabSelected="1" workbookViewId="0">
      <selection activeCell="H16" sqref="H16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SUM(($A$10:$A$29=$A3)*($B$10:$B$29=B$2))&amp;"명"</f>
        <v>1명</v>
      </c>
      <c r="C3" s="6" t="str">
        <f t="array" ref="C3">SUM(($A$10:$A$29=$A3)*($B$10:$B$29=C$2))&amp;"명"</f>
        <v>3명</v>
      </c>
      <c r="D3" s="8">
        <f t="array" ref="D3">_xlfn.PERCENTILE.INC(IF($A$10:$A$29=$A3,$E$10:$E$29),50%)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_xlfn.IFS($H3="부장",10%,$H3="과장",8%,$H3="차장",6%,$H3="대리",5%,$H3="사원",3%)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SUM(($A$10:$A$29=$A4)*($B$10:$B$29=B$2))&amp;"명"</f>
        <v>2명</v>
      </c>
      <c r="C4" s="6" t="str">
        <f t="array" ref="C4">SUM(($A$10:$A$29=$A4)*($B$10:$B$29=C$2))&amp;"명"</f>
        <v>4명</v>
      </c>
      <c r="D4" s="8">
        <f t="array" ref="D4">_xlfn.PERCENTILE.INC(IF($A$10:$A$29=$A4,$E$10:$E$29),50%)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_xlfn.IFS($H4="부장",10%,$H4="과장",8%,$H4="차장",6%,$H4="대리",5%,$H4="사원",3%)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SUM(($A$10:$A$29=$A5)*($B$10:$B$29=B$2))&amp;"명"</f>
        <v>4명</v>
      </c>
      <c r="C5" s="6" t="str">
        <f t="array" ref="C5">SUM(($A$10:$A$29=$A5)*($B$10:$B$29=C$2))&amp;"명"</f>
        <v>2명</v>
      </c>
      <c r="D5" s="8">
        <f t="array" ref="D5">_xlfn.PERCENTILE.INC(IF($A$10:$A$29=$A5,$E$10:$E$29),50%)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_xlfn.IFS($H5="부장",10%,$H5="과장",8%,$H5="차장",6%,$H5="대리",5%,$H5="사원",3%)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SUM(($A$10:$A$29=$A6)*($B$10:$B$29=B$2))&amp;"명"</f>
        <v>1명</v>
      </c>
      <c r="C6" s="6" t="str">
        <f t="array" ref="C6">SUM(($A$10:$A$29=$A6)*($B$10:$B$29=C$2))&amp;"명"</f>
        <v>3명</v>
      </c>
      <c r="D6" s="8">
        <f t="array" ref="D6">_xlfn.PERCENTILE.INC(IF($A$10:$A$29=$A6,$E$10:$E$29),50%)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_xlfn.IFS($H6="부장",10%,$H6="과장",8%,$H6="차장",6%,$H6="대리",5%,$H6="사원",3%)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_xlfn.IFS($H7="부장",10%,$H7="과장",8%,$H7="차장",6%,$H7="대리",5%,$H7="사원",3%)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_xlfn.IFS($H8="부장",10%,$H8="과장",8%,$H8="차장",6%,$H8="대리",5%,$H8="사원",3%)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_xlfn.IFS($H9="부장",10%,$H9="과장",8%,$H9="차장",6%,$H9="대리",5%,$H9="사원",3%)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_xlfn.IFS($H10="부장",10%,$H10="과장",8%,$H10="차장",6%,$H10="대리",5%,$H10="사원",3%)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_xlfn.IFS($H11="부장",10%,$H11="과장",8%,$H11="차장",6%,$H11="대리",5%,$H11="사원",3%)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38" t="s">
        <v>86</v>
      </c>
      <c r="H12" s="39"/>
      <c r="I12" s="40"/>
      <c r="J12" s="6">
        <v>924</v>
      </c>
      <c r="K12" s="11" cm="1">
        <f t="array" ref="K12">fn지급액(I12,J12)</f>
        <v>0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8">
        <f t="array" ref="H16">ROUNDDOWN(SUM(($H$3:$H$11=$G16)*($I$3:$I$11*$J$3:$J$11))/$J$12,2)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8">
        <f t="array" ref="H17">ROUNDDOWN(SUM(($H$3:$H$11=$G17)*($I$3:$I$11*$J$3:$J$11))/$J$12,2)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8">
        <f t="array" ref="H18">ROUNDDOWN(SUM(($H$3:$H$11=$G18)*($I$3:$I$11*$J$3:$J$11))/$J$12,2)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8">
        <f t="array" ref="H19">ROUNDDOWN(SUM(($H$3:$H$11=$G19)*($I$3:$I$11*$J$3:$J$11))/$J$12,2)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8">
        <f t="array" ref="H20">ROUNDDOWN(SUM(($H$3:$H$11=$G20)*($I$3:$I$11*$J$3:$J$11))/$J$12,2)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678C-0FC6-4AE3-B7B8-D3E39C23C7E0}">
  <sheetPr codeName="Sheet9"/>
  <dimension ref="A1:C2"/>
  <sheetViews>
    <sheetView workbookViewId="0">
      <selection activeCell="D8" sqref="D8"/>
    </sheetView>
  </sheetViews>
  <sheetFormatPr defaultRowHeight="17.399999999999999"/>
  <cols>
    <col min="1" max="1" width="10.8984375" bestFit="1" customWidth="1"/>
    <col min="2" max="2" width="10.3984375" bestFit="1" customWidth="1"/>
    <col min="3" max="3" width="11.19921875" bestFit="1" customWidth="1"/>
  </cols>
  <sheetData>
    <row r="1" spans="1:3">
      <c r="A1" t="s">
        <v>177</v>
      </c>
      <c r="B1" t="s">
        <v>179</v>
      </c>
      <c r="C1" t="s">
        <v>190</v>
      </c>
    </row>
    <row r="2" spans="1:3">
      <c r="A2" s="44">
        <v>45046</v>
      </c>
      <c r="B2" t="s">
        <v>184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F5" sqref="F5"/>
    </sheetView>
  </sheetViews>
  <sheetFormatPr defaultRowHeight="17.399999999999999"/>
  <cols>
    <col min="1" max="1" width="23.19921875" bestFit="1" customWidth="1"/>
    <col min="2" max="6" width="10.8984375" bestFit="1" customWidth="1"/>
    <col min="7" max="7" width="12" bestFit="1" customWidth="1"/>
    <col min="8" max="9" width="9.3984375" bestFit="1" customWidth="1"/>
  </cols>
  <sheetData>
    <row r="3" spans="1:7">
      <c r="A3" s="46" t="s">
        <v>176</v>
      </c>
      <c r="B3" s="46" t="s">
        <v>179</v>
      </c>
      <c r="C3" s="4"/>
      <c r="D3" s="4"/>
      <c r="E3" s="4"/>
      <c r="F3" s="4"/>
      <c r="G3" s="4"/>
    </row>
    <row r="4" spans="1:7">
      <c r="A4" s="46" t="s">
        <v>177</v>
      </c>
      <c r="B4" s="47" t="s">
        <v>180</v>
      </c>
      <c r="C4" s="47" t="s">
        <v>181</v>
      </c>
      <c r="D4" s="47" t="s">
        <v>182</v>
      </c>
      <c r="E4" s="47" t="s">
        <v>183</v>
      </c>
      <c r="F4" s="47" t="s">
        <v>184</v>
      </c>
      <c r="G4" s="47" t="s">
        <v>178</v>
      </c>
    </row>
    <row r="5" spans="1:7">
      <c r="A5" s="4" t="s">
        <v>185</v>
      </c>
      <c r="B5" s="45" t="s">
        <v>189</v>
      </c>
      <c r="C5" s="45" t="s">
        <v>189</v>
      </c>
      <c r="D5" s="45" t="s">
        <v>189</v>
      </c>
      <c r="E5" s="45" t="s">
        <v>189</v>
      </c>
      <c r="F5" s="45">
        <v>386000</v>
      </c>
      <c r="G5" s="45">
        <v>386000</v>
      </c>
    </row>
    <row r="6" spans="1:7">
      <c r="A6" s="4" t="s">
        <v>186</v>
      </c>
      <c r="B6" s="45">
        <v>930690</v>
      </c>
      <c r="C6" s="45">
        <v>457160</v>
      </c>
      <c r="D6" s="45">
        <v>787950</v>
      </c>
      <c r="E6" s="45">
        <v>2455750</v>
      </c>
      <c r="F6" s="45">
        <v>2170960</v>
      </c>
      <c r="G6" s="45">
        <v>6802510</v>
      </c>
    </row>
    <row r="7" spans="1:7">
      <c r="A7" s="4" t="s">
        <v>187</v>
      </c>
      <c r="B7" s="45">
        <v>1424070</v>
      </c>
      <c r="C7" s="45">
        <v>1339680</v>
      </c>
      <c r="D7" s="45">
        <v>1063130</v>
      </c>
      <c r="E7" s="45">
        <v>1485820</v>
      </c>
      <c r="F7" s="45">
        <v>1680500</v>
      </c>
      <c r="G7" s="45">
        <v>6993200</v>
      </c>
    </row>
    <row r="8" spans="1:7">
      <c r="A8" s="4" t="s">
        <v>188</v>
      </c>
      <c r="B8" s="45" t="s">
        <v>189</v>
      </c>
      <c r="C8" s="45" t="s">
        <v>189</v>
      </c>
      <c r="D8" s="45">
        <v>1056980</v>
      </c>
      <c r="E8" s="45">
        <v>575140</v>
      </c>
      <c r="F8" s="45">
        <v>438680</v>
      </c>
      <c r="G8" s="45">
        <v>2070800</v>
      </c>
    </row>
    <row r="9" spans="1:7">
      <c r="A9" s="4" t="s">
        <v>178</v>
      </c>
      <c r="B9" s="45">
        <v>2354760</v>
      </c>
      <c r="C9" s="45">
        <v>1796840</v>
      </c>
      <c r="D9" s="45">
        <v>2908060</v>
      </c>
      <c r="E9" s="45">
        <v>4516710</v>
      </c>
      <c r="F9" s="45">
        <v>4676140</v>
      </c>
      <c r="G9" s="45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F4" sqref="F4:F8"/>
    </sheetView>
  </sheetViews>
  <sheetFormatPr defaultRowHeight="17.399999999999999"/>
  <cols>
    <col min="1" max="1" width="9" customWidth="1"/>
    <col min="3" max="3" width="9" customWidth="1"/>
    <col min="5" max="5" width="3.69921875" customWidth="1"/>
    <col min="7" max="7" width="10.296875" bestFit="1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 t="shared" si="0"/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6445A93D-47D5-410A-8EC2-DEFFDF186ADC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opLeftCell="A3" workbookViewId="0">
      <selection activeCell="M14" sqref="M14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1" t="s">
        <v>126</v>
      </c>
      <c r="C1" s="42"/>
      <c r="D1" s="42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I16" sqref="I16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48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48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48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48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48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48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48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48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48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48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48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48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workbookViewId="0">
      <selection activeCell="E15" sqref="E15"/>
    </sheetView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3" ht="20.399999999999999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198120</xdr:colOff>
                <xdr:row>1</xdr:row>
                <xdr:rowOff>0</xdr:rowOff>
              </from>
              <to>
                <xdr:col>4</xdr:col>
                <xdr:colOff>571500</xdr:colOff>
                <xdr:row>2</xdr:row>
                <xdr:rowOff>91440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소희 조</cp:lastModifiedBy>
  <cp:lastPrinted>2025-06-13T03:16:20Z</cp:lastPrinted>
  <dcterms:created xsi:type="dcterms:W3CDTF">2023-05-12T01:27:33Z</dcterms:created>
  <dcterms:modified xsi:type="dcterms:W3CDTF">2025-06-13T03:46:30Z</dcterms:modified>
</cp:coreProperties>
</file>