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eo\Desktop\배서언\공부자료\컴퓨터활용능력\02. 컴퓨터활용능력 1급 실기\01. 엑셀\07. 실전모의고사\00. 문제\"/>
    </mc:Choice>
  </mc:AlternateContent>
  <xr:revisionPtr revIDLastSave="0" documentId="13_ncr:1_{62ECBDD5-C911-4DC3-8D7E-A1E547E31230}" xr6:coauthVersionLast="47" xr6:coauthVersionMax="47" xr10:uidLastSave="{00000000-0000-0000-0000-000000000000}"/>
  <bookViews>
    <workbookView xWindow="11565" yWindow="1095" windowWidth="17280" windowHeight="14250" firstSheet="2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기본작업!$1:$1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 a="1"/>
  <c r="D24" i="2" s="1"/>
  <c r="B25" i="2" a="1"/>
  <c r="B25" i="2" s="1"/>
  <c r="B26" i="2" a="1"/>
  <c r="B26" i="2" s="1"/>
  <c r="B24" i="2" a="1"/>
  <c r="B24" i="2" s="1"/>
  <c r="F4" i="2"/>
  <c r="F5" i="2"/>
  <c r="F6" i="2"/>
  <c r="F7" i="2"/>
  <c r="F8" i="2"/>
  <c r="F3" i="2"/>
  <c r="E4" i="2" a="1"/>
  <c r="E4" i="2" s="1"/>
  <c r="E5" i="2" a="1"/>
  <c r="E5" i="2" s="1"/>
  <c r="E6" i="2" a="1"/>
  <c r="E6" i="2" s="1"/>
  <c r="E7" i="2" a="1"/>
  <c r="E7" i="2" s="1"/>
  <c r="E8" i="2" a="1"/>
  <c r="E8" i="2" s="1"/>
  <c r="E3" i="2" a="1"/>
  <c r="E3" i="2" s="1"/>
  <c r="A26" i="1"/>
  <c r="E14" i="2" a="1"/>
  <c r="E18" i="2" a="1"/>
  <c r="E15" i="2" a="1"/>
  <c r="E19" i="2" a="1"/>
  <c r="E16" i="2" a="1"/>
  <c r="E13" i="2" a="1"/>
  <c r="E17" i="2" a="1"/>
  <c r="E20" i="2" a="1"/>
  <c r="E12" i="2" a="1"/>
  <c r="E20" i="2" l="1"/>
  <c r="E17" i="2"/>
  <c r="E13" i="2"/>
  <c r="E16" i="2"/>
  <c r="E19" i="2"/>
  <c r="E15" i="2"/>
  <c r="E18" i="2"/>
  <c r="E14" i="2"/>
  <c r="E12" i="2"/>
  <c r="H4" i="6" l="1"/>
  <c r="H5" i="6"/>
  <c r="H6" i="6"/>
  <c r="H7" i="6"/>
  <c r="H8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88A18C-D15D-4E4F-AA68-7D9B75C94DC3}" sourceFile="C:\Users\seoeo\Desktop\배서언\공부자료\컴퓨터활용능력\02. 컴퓨터활용능력 1급 실기\01. 엑셀\07. 실전모의고사\00. 데이터\도서대여.accdb" keepAlive="1" name="도서대여" type="5" refreshedVersion="8" background="1">
    <dbPr connection="Provider=Microsoft.ACE.OLEDB.12.0;User ID=Admin;Data Source=C:\Users\seoeo\Desktop\배서언\공부자료\컴퓨터활용능력\02. 컴퓨터활용능력 1급 실기\01. 엑셀\07. 실전모의고사\00. 데이터\도서대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도서대여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<sst xmlns="http://schemas.openxmlformats.org/spreadsheetml/2006/main" count="282" uniqueCount="166">
  <si>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</si>
  <si>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</si>
  <si>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</si>
  <si>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</si>
  <si>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</si>
  <si>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</si>
  <si>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</si>
  <si>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</si>
  <si>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</si>
  <si>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</si>
  <si>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</si>
  <si>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</si>
  <si>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</si>
  <si>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</si>
  <si>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</si>
  <si>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</si>
  <si>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</si>
  <si>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</si>
  <si>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</si>
  <si>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</si>
  <si>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</si>
  <si>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</si>
  <si>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</si>
  <si>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</si>
  <si>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</si>
  <si>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</si>
  <si>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</si>
  <si>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</si>
  <si>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</si>
  <si>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</si>
  <si>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</si>
  <si>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</si>
  <si>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</si>
  <si>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</si>
  <si>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</si>
  <si>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</si>
  <si>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</si>
  <si>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</si>
  <si>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</si>
  <si>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</si>
  <si>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</si>
  <si>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</si>
  <si>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</si>
  <si>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</si>
  <si>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</si>
  <si>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</si>
  <si>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</si>
  <si>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</si>
  <si>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</si>
  <si>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</si>
  <si>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</si>
  <si>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</si>
  <si>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</si>
  <si>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</si>
  <si>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</si>
  <si>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</si>
  <si>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</si>
  <si>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</si>
  <si>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</si>
  <si>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</si>
  <si>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</si>
  <si>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</si>
  <si>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</si>
  <si>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</si>
  <si>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</si>
  <si>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</si>
  <si>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</si>
  <si>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</si>
  <si>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</si>
  <si>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</si>
  <si>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</si>
  <si>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</si>
  <si>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</si>
  <si>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</si>
  <si>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</si>
  <si>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</si>
  <si>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</si>
  <si>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</si>
  <si>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</si>
  <si>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</si>
  <si>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</si>
  <si>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</si>
  <si>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</si>
  <si>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</si>
  <si>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</si>
  <si>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</si>
  <si>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</si>
  <si>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</si>
  <si>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</si>
  <si>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</si>
  <si>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</si>
  <si>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</si>
  <si>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</si>
  <si>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</si>
  <si>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</si>
  <si>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</si>
  <si>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</si>
  <si>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</si>
  <si>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</si>
  <si>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</si>
  <si>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</si>
  <si>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</si>
  <si>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</si>
  <si>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</si>
  <si>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</si>
  <si>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</si>
  <si>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</si>
  <si>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</si>
  <si>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</si>
  <si>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</si>
  <si>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</si>
  <si>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</si>
  <si>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</si>
  <si>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</si>
  <si>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</si>
  <si>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</si>
  <si>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</si>
  <si>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</si>
  <si>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</si>
  <si>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</si>
  <si>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</si>
  <si>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</si>
  <si>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</si>
  <si>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</si>
  <si>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</si>
  <si>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</si>
  <si>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</si>
  <si>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</si>
  <si>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</si>
  <si>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</si>
  <si>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</si>
  <si>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</si>
  <si>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</si>
  <si>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</si>
  <si>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</si>
  <si>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</si>
  <si>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</si>
  <si>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</si>
  <si>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</si>
  <si>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</si>
  <si>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</si>
  <si>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</si>
  <si>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</si>
  <si>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</si>
  <si>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</si>
  <si>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</si>
  <si>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</si>
  <si>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</si>
  <si>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총합계</t>
  </si>
  <si>
    <t>아현3동</t>
  </si>
  <si>
    <t>도화1동</t>
  </si>
  <si>
    <t>공덕2동</t>
  </si>
  <si>
    <t>공덕1동</t>
  </si>
  <si>
    <t>아현1동</t>
  </si>
  <si>
    <t>도화2동</t>
  </si>
  <si>
    <t>성산동</t>
  </si>
  <si>
    <t>아현2동</t>
  </si>
  <si>
    <t>서교동</t>
  </si>
  <si>
    <t>신공덕동</t>
  </si>
  <si>
    <t>2월</t>
  </si>
  <si>
    <t>4월</t>
  </si>
  <si>
    <t>3월</t>
  </si>
  <si>
    <t>(모두)</t>
  </si>
  <si>
    <t>주소</t>
  </si>
  <si>
    <t>개월(대여일)</t>
  </si>
  <si>
    <t>평균 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</si>
</sst>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&quot;○&quot;;&quot;&quot;"/>
    <numFmt numFmtId="181" formatCode="[=25]&quot;만점&quot;;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81" fontId="7" fillId="0" borderId="1" xfId="2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3">
    <dxf>
      <font>
        <b/>
        <i/>
        <color rgb="FFFF0000"/>
      </font>
    </dxf>
    <dxf>
      <font>
        <b/>
        <i/>
        <color rgb="FF0070C0"/>
      </font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D-41C7-81D0-7CFDF196043B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AD-41C7-81D0-7CFDF196043B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AD-41C7-81D0-7CFDF1960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635D76E5-85DB-494B-9A4B-92287DE10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57150</xdr:rowOff>
        </xdr:from>
        <xdr:to>
          <xdr:col>7</xdr:col>
          <xdr:colOff>123825</xdr:colOff>
          <xdr:row>1</xdr:row>
          <xdr:rowOff>123825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" refreshedDate="45692.666299421297" backgroundQuery="1" createdVersion="8" refreshedVersion="8" minRefreshableVersion="3" recordCount="40" xr:uid="{2D181E82-468D-438B-B286-03AA6B6C1CFE}">
  <cacheSource type="external" connectionId="1"/>
  <cacheFields count="11">
    <cacheField name="대여일" numFmtId="0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10"/>
    </cacheField>
    <cacheField name="도서번호" numFmtId="0">
      <sharedItems count="9">
        <s v="A200"/>
        <s v="A300"/>
        <s v="A100"/>
        <s v="A700"/>
        <s v="A400"/>
        <s v="A600"/>
        <s v="A800"/>
        <s v="A500"/>
        <s v="A900"/>
      </sharedItems>
    </cacheField>
    <cacheField name="대여권수" numFmtId="0">
      <sharedItems containsSemiMixedTypes="0" containsString="0" containsNumber="1" containsInteger="1" minValue="1" maxValue="9" count="9">
        <n v="1"/>
        <n v="3"/>
        <n v="2"/>
        <n v="8"/>
        <n v="5"/>
        <n v="7"/>
        <n v="6"/>
        <n v="9"/>
        <n v="4"/>
      </sharedItems>
    </cacheField>
    <cacheField name="이름" numFmtId="0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전화번호" numFmtId="0">
      <sharedItems/>
    </cacheField>
    <cacheField name="반납예정일" numFmtId="0">
      <sharedItems containsSemiMixedTypes="0" containsNonDate="0" containsDate="1" containsString="0" minDate="2023-03-05T00:00:00" maxDate="2023-04-26T00:00:00" count="7">
        <d v="2023-03-05T00:00:00"/>
        <d v="2023-03-15T00:00:00"/>
        <d v="2023-03-20T00:00:00"/>
        <d v="2023-03-30T00:00:00"/>
        <d v="2023-04-05T00:00:00"/>
        <d v="2023-04-15T00:00:00"/>
        <d v="2023-04-25T00:00:00"/>
      </sharedItems>
    </cacheField>
    <cacheField name="주소" numFmtId="0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주민등록번호" numFmtId="0">
      <sharedItems/>
    </cacheField>
    <cacheField name="나이" numFmtId="0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이메일" numFmtId="0">
      <sharedItems/>
    </cacheField>
    <cacheField name="개월(대여일)" numFmtId="0" databaseField="0">
      <fieldGroup base="0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s v="835-5867"/>
    <x v="0"/>
    <x v="0"/>
    <s v="860320-2511562"/>
    <x v="0"/>
    <s v="Yunmu@gilbut.co.kr"/>
  </r>
  <r>
    <x v="0"/>
    <x v="1"/>
    <x v="1"/>
    <x v="1"/>
    <s v="824-4856"/>
    <x v="0"/>
    <x v="1"/>
    <s v="840828-1181541"/>
    <x v="1"/>
    <s v="Kanpan@gilbut.co.kr"/>
  </r>
  <r>
    <x v="1"/>
    <x v="2"/>
    <x v="2"/>
    <x v="2"/>
    <s v="738-8356"/>
    <x v="0"/>
    <x v="2"/>
    <s v="860310-1579250"/>
    <x v="0"/>
    <s v="Biman@gilbut.co.kr"/>
  </r>
  <r>
    <x v="2"/>
    <x v="0"/>
    <x v="2"/>
    <x v="3"/>
    <s v="628-6900"/>
    <x v="0"/>
    <x v="2"/>
    <s v="830806-1307650"/>
    <x v="2"/>
    <s v="Kyunyoung@gilbut.co.kr"/>
  </r>
  <r>
    <x v="2"/>
    <x v="3"/>
    <x v="3"/>
    <x v="4"/>
    <s v="386-8356"/>
    <x v="0"/>
    <x v="3"/>
    <s v="870204-1676086"/>
    <x v="3"/>
    <s v="Kilna@gilbut.co.kr"/>
  </r>
  <r>
    <x v="3"/>
    <x v="0"/>
    <x v="4"/>
    <x v="5"/>
    <s v="690-7548"/>
    <x v="1"/>
    <x v="4"/>
    <s v="900418-1618106"/>
    <x v="4"/>
    <s v="Kanji@gilbut.co.kr"/>
  </r>
  <r>
    <x v="3"/>
    <x v="2"/>
    <x v="5"/>
    <x v="6"/>
    <s v="385-7833"/>
    <x v="1"/>
    <x v="5"/>
    <s v="800125-1384267"/>
    <x v="5"/>
    <s v="Leejun@gilbut.co.kr"/>
  </r>
  <r>
    <x v="4"/>
    <x v="4"/>
    <x v="0"/>
    <x v="7"/>
    <s v="684-7560"/>
    <x v="1"/>
    <x v="6"/>
    <s v="800326-1749952"/>
    <x v="5"/>
    <s v="Kimu@gilbut.co.kr"/>
  </r>
  <r>
    <x v="5"/>
    <x v="5"/>
    <x v="6"/>
    <x v="8"/>
    <s v="610-8465"/>
    <x v="1"/>
    <x v="7"/>
    <s v="870730-1858178"/>
    <x v="3"/>
    <s v="Chujong@gilbut.co.kr"/>
  </r>
  <r>
    <x v="5"/>
    <x v="6"/>
    <x v="3"/>
    <x v="9"/>
    <s v="735-7957"/>
    <x v="1"/>
    <x v="1"/>
    <s v="880409-1157414"/>
    <x v="6"/>
    <s v="Junkum@gilbut.co.kr"/>
  </r>
  <r>
    <x v="6"/>
    <x v="7"/>
    <x v="5"/>
    <x v="10"/>
    <s v="485-6830"/>
    <x v="1"/>
    <x v="0"/>
    <s v="870619-2534390"/>
    <x v="3"/>
    <s v="Mochan@gilbut.co.kr"/>
  </r>
  <r>
    <x v="7"/>
    <x v="8"/>
    <x v="0"/>
    <x v="11"/>
    <s v="480-7756"/>
    <x v="2"/>
    <x v="2"/>
    <s v="820815-2841910"/>
    <x v="7"/>
    <s v="Kilyoung@gilbut.co.kr"/>
  </r>
  <r>
    <x v="8"/>
    <x v="0"/>
    <x v="7"/>
    <x v="12"/>
    <s v="634-6875"/>
    <x v="2"/>
    <x v="3"/>
    <s v="820419-2201665"/>
    <x v="7"/>
    <s v="Johwa@gilbut.co.kr"/>
  </r>
  <r>
    <x v="8"/>
    <x v="0"/>
    <x v="8"/>
    <x v="13"/>
    <s v="386-7451"/>
    <x v="2"/>
    <x v="7"/>
    <s v="810916-2722044"/>
    <x v="8"/>
    <s v="Sae@gilbut.co.kr"/>
  </r>
  <r>
    <x v="9"/>
    <x v="8"/>
    <x v="4"/>
    <x v="14"/>
    <s v="523-7465"/>
    <x v="2"/>
    <x v="3"/>
    <s v="841109-1270948"/>
    <x v="1"/>
    <s v="Binsun@gilbut.co.kr"/>
  </r>
  <r>
    <x v="10"/>
    <x v="5"/>
    <x v="6"/>
    <x v="15"/>
    <s v="835-7954"/>
    <x v="2"/>
    <x v="5"/>
    <s v="811123-2263604"/>
    <x v="8"/>
    <s v="Machan@gilbut.co.kr"/>
  </r>
  <r>
    <x v="10"/>
    <x v="0"/>
    <x v="5"/>
    <x v="16"/>
    <s v="639-0073"/>
    <x v="2"/>
    <x v="7"/>
    <s v="820724-1385375"/>
    <x v="7"/>
    <s v="Yongtong@gilbut.co.kr"/>
  </r>
  <r>
    <x v="11"/>
    <x v="2"/>
    <x v="3"/>
    <x v="17"/>
    <s v="387-6945"/>
    <x v="2"/>
    <x v="0"/>
    <s v="861201-1529572"/>
    <x v="0"/>
    <s v="Soonra@gilbut.co.kr"/>
  </r>
  <r>
    <x v="11"/>
    <x v="5"/>
    <x v="6"/>
    <x v="18"/>
    <s v="946-6875"/>
    <x v="3"/>
    <x v="2"/>
    <s v="811220-1590268"/>
    <x v="8"/>
    <s v="Binjeo@gilbut.co.kr"/>
  </r>
  <r>
    <x v="11"/>
    <x v="4"/>
    <x v="0"/>
    <x v="19"/>
    <s v="846-8576"/>
    <x v="3"/>
    <x v="1"/>
    <s v="861115-2450112"/>
    <x v="0"/>
    <s v="Jinsin@gilbut.co.kr"/>
  </r>
  <r>
    <x v="12"/>
    <x v="0"/>
    <x v="6"/>
    <x v="20"/>
    <s v="835-7414"/>
    <x v="3"/>
    <x v="6"/>
    <s v="810611-2163137"/>
    <x v="8"/>
    <s v="Parkane@gilbut.co.kr"/>
  </r>
  <r>
    <x v="13"/>
    <x v="6"/>
    <x v="3"/>
    <x v="21"/>
    <s v="485-7629"/>
    <x v="3"/>
    <x v="0"/>
    <s v="891025-2332578"/>
    <x v="9"/>
    <s v="Dongyang@gilbut.co.kr"/>
  </r>
  <r>
    <x v="14"/>
    <x v="1"/>
    <x v="4"/>
    <x v="22"/>
    <s v="694-6965"/>
    <x v="3"/>
    <x v="4"/>
    <s v="840923-2343679"/>
    <x v="1"/>
    <s v="Soonsul@gilbut.co.kr"/>
  </r>
  <r>
    <x v="15"/>
    <x v="2"/>
    <x v="1"/>
    <x v="23"/>
    <s v="894-6290"/>
    <x v="3"/>
    <x v="0"/>
    <s v="821126-1691510"/>
    <x v="7"/>
    <s v="Kunchan@gilbut.co.kr"/>
  </r>
  <r>
    <x v="16"/>
    <x v="8"/>
    <x v="4"/>
    <x v="24"/>
    <s v="834-7968"/>
    <x v="4"/>
    <x v="4"/>
    <s v="811117-2823779"/>
    <x v="8"/>
    <s v="Minlim@gilbut.co.kr"/>
  </r>
  <r>
    <x v="16"/>
    <x v="7"/>
    <x v="6"/>
    <x v="25"/>
    <s v="734-6946"/>
    <x v="4"/>
    <x v="5"/>
    <s v="801202-1298639"/>
    <x v="5"/>
    <s v="Yoyang@gilbut.co.kr"/>
  </r>
  <r>
    <x v="16"/>
    <x v="3"/>
    <x v="7"/>
    <x v="26"/>
    <s v="845-7460"/>
    <x v="4"/>
    <x v="0"/>
    <s v="870528-2137508"/>
    <x v="3"/>
    <s v="Kwanhwa@gilbut.co.kr"/>
  </r>
  <r>
    <x v="17"/>
    <x v="1"/>
    <x v="0"/>
    <x v="27"/>
    <s v="745-7956"/>
    <x v="4"/>
    <x v="2"/>
    <s v="840705-1472879"/>
    <x v="1"/>
    <s v="Dangbo@gilbut.co.kr"/>
  </r>
  <r>
    <x v="18"/>
    <x v="6"/>
    <x v="4"/>
    <x v="28"/>
    <s v="658-7950"/>
    <x v="5"/>
    <x v="3"/>
    <s v="810725-1731128"/>
    <x v="8"/>
    <s v="Janghoon@gilbut.co.kr"/>
  </r>
  <r>
    <x v="19"/>
    <x v="5"/>
    <x v="6"/>
    <x v="29"/>
    <s v="745-6845"/>
    <x v="5"/>
    <x v="8"/>
    <s v="831011-2790333"/>
    <x v="2"/>
    <s v="Kwanpan@gilbut.co.kr"/>
  </r>
  <r>
    <x v="20"/>
    <x v="2"/>
    <x v="8"/>
    <x v="30"/>
    <s v="576-6950"/>
    <x v="5"/>
    <x v="9"/>
    <s v="890720-2773084"/>
    <x v="9"/>
    <s v="Kuemso@gilbut.co.kr"/>
  </r>
  <r>
    <x v="21"/>
    <x v="3"/>
    <x v="7"/>
    <x v="31"/>
    <s v="517-6451"/>
    <x v="5"/>
    <x v="0"/>
    <s v="850802-1254294"/>
    <x v="10"/>
    <s v="Bungmu@gilbut.co.kr"/>
  </r>
  <r>
    <x v="21"/>
    <x v="0"/>
    <x v="3"/>
    <x v="32"/>
    <s v="497-7453"/>
    <x v="5"/>
    <x v="9"/>
    <s v="800724-1784013"/>
    <x v="5"/>
    <s v="Konglim@gilbut.co.kr"/>
  </r>
  <r>
    <x v="22"/>
    <x v="0"/>
    <x v="2"/>
    <x v="33"/>
    <s v="856-7300"/>
    <x v="5"/>
    <x v="3"/>
    <s v="830812-1805240"/>
    <x v="2"/>
    <s v="Leean@gilbut.co.kr"/>
  </r>
  <r>
    <x v="23"/>
    <x v="5"/>
    <x v="4"/>
    <x v="34"/>
    <s v="845-6856"/>
    <x v="6"/>
    <x v="9"/>
    <s v="801025-2126736"/>
    <x v="5"/>
    <s v="Kalmin@gilbut.co.kr"/>
  </r>
  <r>
    <x v="23"/>
    <x v="2"/>
    <x v="8"/>
    <x v="35"/>
    <s v="734-6973"/>
    <x v="6"/>
    <x v="8"/>
    <s v="810214-1690836"/>
    <x v="8"/>
    <s v="Naepyo@gilbut.co.kr"/>
  </r>
  <r>
    <x v="24"/>
    <x v="8"/>
    <x v="1"/>
    <x v="36"/>
    <s v="389-5040"/>
    <x v="6"/>
    <x v="2"/>
    <s v="800312-1516262"/>
    <x v="5"/>
    <s v="Naee@gilbut.co.kr"/>
  </r>
  <r>
    <x v="25"/>
    <x v="1"/>
    <x v="3"/>
    <x v="37"/>
    <s v="621-2100"/>
    <x v="6"/>
    <x v="2"/>
    <s v="880205-2315936"/>
    <x v="6"/>
    <s v="Kyunsung@gilbut.co.kr"/>
  </r>
  <r>
    <x v="25"/>
    <x v="6"/>
    <x v="5"/>
    <x v="38"/>
    <s v="795-7623"/>
    <x v="6"/>
    <x v="6"/>
    <s v="850214-2169790"/>
    <x v="10"/>
    <s v="Chundoo@gilbut.co.kr"/>
  </r>
  <r>
    <x v="26"/>
    <x v="0"/>
    <x v="0"/>
    <x v="39"/>
    <s v="745-6957"/>
    <x v="6"/>
    <x v="8"/>
    <s v="810613-2292581"/>
    <x v="8"/>
    <s v="Busul@gilbut.co.k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A7AEF5-EB67-4D1F-BB23-2A36D3919A15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11"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compact="0" showAll="0"/>
    <pivotField compact="0" showAll="0"/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compact="0" showAll="0"/>
    <pivotField compact="0" showAll="0"/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compact="0" showAll="0"/>
    <pivotField dataField="1" compact="0" showAll="0"/>
    <pivotField compact="0" showAll="0"/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6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0"/>
  </colFields>
  <colItems count="4">
    <i>
      <x v="2"/>
    </i>
    <i>
      <x v="3"/>
    </i>
    <i>
      <x v="4"/>
    </i>
    <i t="grand">
      <x/>
    </i>
  </colItems>
  <pageFields count="1">
    <pageField fld="3" hier="-1"/>
  </pageFields>
  <dataFields count="1">
    <dataField name="평균 : 나이" fld="8" subtotal="average" showDataAs="percentOfTotal" baseField="6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8"/>
  <sheetViews>
    <sheetView workbookViewId="0">
      <selection activeCell="I21" sqref="I21"/>
    </sheetView>
  </sheetViews>
  <sheetFormatPr defaultRowHeight="16.5"/>
  <cols>
    <col min="1" max="1" width="9" customWidth="1"/>
    <col min="2" max="2" width="7.125" customWidth="1"/>
    <col min="3" max="4" width="9" customWidth="1"/>
    <col min="5" max="5" width="10.5" customWidth="1"/>
    <col min="6" max="10" width="9" customWidth="1"/>
    <col min="11" max="11" width="5.5" customWidth="1"/>
    <col min="12" max="12" width="5.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AND(_xlfn.RANK.EQ(K2,$K$2:$K$23)&lt;=10,COUNTIF(F2:J2,"&gt;=70"))</f>
        <v>0</v>
      </c>
    </row>
    <row r="28" spans="1:13">
      <c r="A28" s="1" t="s">
        <v>0</v>
      </c>
      <c r="B28" s="1" t="s">
        <v>1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200128</v>
      </c>
      <c r="B34" s="2" t="s">
        <v>35</v>
      </c>
      <c r="C34" s="4">
        <v>100</v>
      </c>
      <c r="D34" s="4">
        <v>68</v>
      </c>
      <c r="E34" s="4">
        <v>72</v>
      </c>
      <c r="F34" s="4">
        <v>90</v>
      </c>
      <c r="G34" s="4">
        <v>100</v>
      </c>
      <c r="H34" s="4">
        <v>86</v>
      </c>
    </row>
    <row r="35" spans="1:8">
      <c r="A35" s="2">
        <v>200135</v>
      </c>
      <c r="B35" s="2" t="s">
        <v>38</v>
      </c>
      <c r="C35" s="4">
        <v>100</v>
      </c>
      <c r="D35" s="4">
        <v>72</v>
      </c>
      <c r="E35" s="4">
        <v>80</v>
      </c>
      <c r="F35" s="4">
        <v>100</v>
      </c>
      <c r="G35" s="4">
        <v>100</v>
      </c>
      <c r="H35" s="4">
        <v>90.4</v>
      </c>
    </row>
    <row r="36" spans="1:8">
      <c r="A36" s="2">
        <v>200130</v>
      </c>
      <c r="B36" s="2" t="s">
        <v>40</v>
      </c>
      <c r="C36" s="4">
        <v>90</v>
      </c>
      <c r="D36" s="4">
        <v>68</v>
      </c>
      <c r="E36" s="4">
        <v>72</v>
      </c>
      <c r="F36" s="4">
        <v>100</v>
      </c>
      <c r="G36" s="4">
        <v>100</v>
      </c>
      <c r="H36" s="4">
        <v>86</v>
      </c>
    </row>
    <row r="37" spans="1:8">
      <c r="A37" s="2">
        <v>200132</v>
      </c>
      <c r="B37" s="2" t="s">
        <v>41</v>
      </c>
      <c r="C37" s="4">
        <v>100</v>
      </c>
      <c r="D37" s="4">
        <v>76</v>
      </c>
      <c r="E37" s="4">
        <v>76</v>
      </c>
      <c r="F37" s="4">
        <v>90</v>
      </c>
      <c r="G37" s="4">
        <v>100</v>
      </c>
      <c r="H37" s="4">
        <v>88.4</v>
      </c>
    </row>
    <row r="38" spans="1:8">
      <c r="A38" s="2">
        <v>200136</v>
      </c>
      <c r="B38" s="2" t="s">
        <v>44</v>
      </c>
      <c r="C38" s="4">
        <v>100</v>
      </c>
      <c r="D38" s="4">
        <v>68</v>
      </c>
      <c r="E38" s="4">
        <v>80</v>
      </c>
      <c r="F38" s="4">
        <v>100</v>
      </c>
      <c r="G38" s="4">
        <v>100</v>
      </c>
      <c r="H38" s="4">
        <v>89.6</v>
      </c>
    </row>
  </sheetData>
  <phoneticPr fontId="1" type="noConversion"/>
  <conditionalFormatting sqref="F1:K23">
    <cfRule type="expression" dxfId="2" priority="1">
      <formula>ISODD(COLUMN(F$1:K$1))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31"/>
  <sheetViews>
    <sheetView workbookViewId="0">
      <selection activeCell="F29" sqref="F29"/>
    </sheetView>
  </sheetViews>
  <sheetFormatPr defaultRowHeight="16.5"/>
  <cols>
    <col min="1" max="1" width="7.75" bestFit="1" customWidth="1"/>
    <col min="2" max="2" width="16.5" bestFit="1" customWidth="1"/>
    <col min="3" max="3" width="11.125" bestFit="1" customWidth="1"/>
    <col min="4" max="4" width="15.875" bestFit="1" customWidth="1"/>
    <col min="5" max="5" width="11.1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_xlfn.SWITCH(LEFT(D3,1),"1",30000,"2",60000,"3",80000,"4",100000,"5",1200000,0)</f>
        <v>100000</v>
      </c>
      <c r="F3" s="6" t="str">
        <f>IF(AND(OR(LEFT(B3,3)="서울시",LEFT(B3,3)="부천시",LEFT(B3,3)="인양시"),YEAR(C3)&lt;=1981),"A조","B조")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_xlfn.SWITCH(LEFT(D4,1),"1",30000,"2",60000,"3",80000,"4",100000,"5",1200000,0)</f>
        <v>80000</v>
      </c>
      <c r="F4" s="6" t="str">
        <f t="shared" ref="F4:F8" si="0">IF(AND(OR(LEFT(B4,3)="서울시",LEFT(B4,3)="부천시",LEFT(B4,3)="인양시"),YEAR(C4)&lt;=1981),"A조","B조")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_xlfn.SWITCH(LEFT(D5,1),"1",30000,"2",60000,"3",80000,"4",100000,"5",1200000,0)</f>
        <v>1200000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_xlfn.SWITCH(LEFT(D6,1),"1",30000,"2",60000,"3",80000,"4",100000,"5",1200000,0)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_xlfn.SWITCH(LEFT(D7,1),"1",30000,"2",60000,"3",80000,"4",100000,"5",1200000,0)</f>
        <v>0</v>
      </c>
      <c r="F7" s="6" t="str">
        <f t="shared" si="0"/>
        <v>B조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_xlfn.SWITCH(LEFT(D8,1),"1",30000,"2",60000,"3",80000,"4",100000,"5",1200000,0)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 cm="1">
        <f t="array" ref="B24">ABS(MEDIAN($F$12:$F$20)-MEDIAN(IF($A24=$B$12:$B$20,$F$12:$F$20)))</f>
        <v>15000</v>
      </c>
      <c r="C24" s="25"/>
      <c r="D24" s="10">
        <f t="array" ref="D24">MIN(IF(($B$12:$B$20="수영")*($C$12:$C$20&gt;=20),$E$12:$E$20))</f>
        <v>60000</v>
      </c>
    </row>
    <row r="25" spans="1:6">
      <c r="A25" s="11" t="s">
        <v>75</v>
      </c>
      <c r="B25" s="12" cm="1">
        <f t="array" ref="B25">ABS(MEDIAN($F$12:$F$20)-MEDIAN(IF($A25=$B$12:$B$20,$F$12:$F$20)))</f>
        <v>15000</v>
      </c>
      <c r="C25" s="25"/>
    </row>
    <row r="26" spans="1:6">
      <c r="A26" s="11" t="s">
        <v>77</v>
      </c>
      <c r="B26" s="12" cm="1">
        <f t="array" ref="B26">ABS(MEDIAN($F$12:$F$20)-MEDIAN(IF($A26=$B$12:$B$20,$F$12:$F$20)))</f>
        <v>15000</v>
      </c>
      <c r="C26" s="25"/>
    </row>
    <row r="29" spans="1:6">
      <c r="B29" s="25"/>
    </row>
    <row r="30" spans="1:6">
      <c r="B30" s="25"/>
    </row>
    <row r="31" spans="1:6">
      <c r="B31" s="2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B9" sqref="B9"/>
    </sheetView>
  </sheetViews>
  <sheetFormatPr defaultRowHeight="16.5"/>
  <cols>
    <col min="1" max="1" width="11.125" bestFit="1" customWidth="1"/>
    <col min="2" max="4" width="14.625" bestFit="1" customWidth="1"/>
    <col min="5" max="5" width="8.375" bestFit="1" customWidth="1"/>
    <col min="6" max="28" width="12.5" bestFit="1" customWidth="1"/>
    <col min="29" max="29" width="7.375" bestFit="1" customWidth="1"/>
  </cols>
  <sheetData>
    <row r="3" spans="1:5">
      <c r="A3" s="21" t="s">
        <v>1</v>
      </c>
      <c r="B3" t="s">
        <v>162</v>
      </c>
    </row>
    <row r="5" spans="1:5">
      <c r="A5" s="21" t="s">
        <v>165</v>
      </c>
      <c r="B5" s="21" t="s">
        <v>164</v>
      </c>
    </row>
    <row r="6" spans="1:5">
      <c r="A6" s="21" t="s">
        <v>163</v>
      </c>
      <c r="B6" t="s">
        <v>159</v>
      </c>
      <c r="C6" t="s">
        <v>161</v>
      </c>
      <c r="D6" t="s">
        <v>160</v>
      </c>
      <c r="E6" t="s">
        <v>148</v>
      </c>
    </row>
    <row r="7" spans="1:5">
      <c r="A7" t="s">
        <v>152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151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150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154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157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155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158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153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156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149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148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F21" sqref="F21"/>
    </sheetView>
  </sheetViews>
  <sheetFormatPr defaultRowHeight="16.5"/>
  <cols>
    <col min="1" max="1" width="11" bestFit="1" customWidth="1"/>
    <col min="2" max="3" width="7.125" bestFit="1" customWidth="1"/>
    <col min="4" max="4" width="9.375" bestFit="1" customWidth="1"/>
    <col min="5" max="5" width="2.75" customWidth="1"/>
    <col min="6" max="6" width="11" bestFit="1" customWidth="1"/>
    <col min="7" max="8" width="7.125" bestFit="1" customWidth="1"/>
    <col min="9" max="9" width="9.375" bestFit="1" customWidth="1"/>
    <col min="10" max="10" width="2.375" customWidth="1"/>
    <col min="11" max="11" width="11" bestFit="1" customWidth="1"/>
    <col min="12" max="13" width="7.125" bestFit="1" customWidth="1"/>
    <col min="14" max="14" width="9.375" bestFit="1" customWidth="1"/>
  </cols>
  <sheetData>
    <row r="1" spans="1:14" ht="17.25">
      <c r="A1" s="19" t="s">
        <v>95</v>
      </c>
      <c r="B1" s="19"/>
      <c r="C1" s="19"/>
      <c r="D1" s="19"/>
      <c r="F1" s="19" t="s">
        <v>96</v>
      </c>
      <c r="G1" s="19"/>
      <c r="H1" s="19"/>
      <c r="I1" s="19"/>
      <c r="K1" s="19" t="s">
        <v>97</v>
      </c>
      <c r="L1" s="19"/>
      <c r="M1" s="19"/>
      <c r="N1" s="19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7.25">
      <c r="A10" s="19" t="s">
        <v>99</v>
      </c>
      <c r="B10" s="19"/>
      <c r="C10" s="19"/>
      <c r="D10" s="19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330</v>
      </c>
      <c r="C12" s="11">
        <v>223</v>
      </c>
      <c r="D12" s="11">
        <v>228</v>
      </c>
    </row>
    <row r="13" spans="1:14">
      <c r="A13" s="6" t="s">
        <v>91</v>
      </c>
      <c r="B13" s="11">
        <v>271</v>
      </c>
      <c r="C13" s="11">
        <v>240</v>
      </c>
      <c r="D13" s="11">
        <v>200</v>
      </c>
    </row>
    <row r="14" spans="1:14">
      <c r="A14" s="6" t="s">
        <v>92</v>
      </c>
      <c r="B14" s="11">
        <v>256</v>
      </c>
      <c r="C14" s="11">
        <v>256</v>
      </c>
      <c r="D14" s="11">
        <v>191</v>
      </c>
    </row>
    <row r="15" spans="1:14">
      <c r="A15" s="6" t="s">
        <v>93</v>
      </c>
      <c r="B15" s="11">
        <v>310</v>
      </c>
      <c r="C15" s="11">
        <v>223</v>
      </c>
      <c r="D15" s="11">
        <v>197</v>
      </c>
    </row>
    <row r="16" spans="1:14">
      <c r="A16" s="6" t="s">
        <v>94</v>
      </c>
      <c r="B16" s="11">
        <v>271</v>
      </c>
      <c r="C16" s="11">
        <v>216</v>
      </c>
      <c r="D16" s="11">
        <v>250</v>
      </c>
    </row>
  </sheetData>
  <dataConsolidate leftLabels="1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1" priority="2" rank="1"/>
    <cfRule type="top10" dxfId="0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workbookViewId="0">
      <selection activeCell="J29" sqref="J29"/>
    </sheetView>
  </sheetViews>
  <sheetFormatPr defaultRowHeight="16.5"/>
  <cols>
    <col min="1" max="1" width="2.25" customWidth="1"/>
  </cols>
  <sheetData>
    <row r="1" spans="2:6">
      <c r="C1" s="20" t="s">
        <v>100</v>
      </c>
      <c r="D1" s="20"/>
      <c r="E1" s="20"/>
      <c r="F1" s="20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H15" sqref="H15"/>
    </sheetView>
  </sheetViews>
  <sheetFormatPr defaultRowHeight="16.5"/>
  <cols>
    <col min="1" max="1" width="3.8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3">
        <v>7</v>
      </c>
      <c r="D4" s="23">
        <v>3</v>
      </c>
      <c r="E4" s="23">
        <v>7</v>
      </c>
      <c r="F4" s="23">
        <v>3</v>
      </c>
      <c r="G4" s="23">
        <v>5</v>
      </c>
      <c r="H4" s="24">
        <f>SUM(C4:G4)</f>
        <v>25</v>
      </c>
    </row>
    <row r="5" spans="2:8">
      <c r="B5" s="14" t="s">
        <v>125</v>
      </c>
      <c r="C5" s="23">
        <v>-1</v>
      </c>
      <c r="D5" s="23">
        <v>3</v>
      </c>
      <c r="E5" s="23">
        <v>7</v>
      </c>
      <c r="F5" s="23">
        <v>3</v>
      </c>
      <c r="G5" s="23">
        <v>-1</v>
      </c>
      <c r="H5" s="24">
        <f>SUM(C5:G5)</f>
        <v>11</v>
      </c>
    </row>
    <row r="6" spans="2:8">
      <c r="B6" s="14" t="s">
        <v>126</v>
      </c>
      <c r="C6" s="23">
        <v>-1</v>
      </c>
      <c r="D6" s="23">
        <v>3</v>
      </c>
      <c r="E6" s="23">
        <v>-1</v>
      </c>
      <c r="F6" s="23">
        <v>3</v>
      </c>
      <c r="G6" s="23">
        <v>5</v>
      </c>
      <c r="H6" s="24">
        <f>SUM(C6:G6)</f>
        <v>9</v>
      </c>
    </row>
    <row r="7" spans="2:8">
      <c r="B7" s="14" t="s">
        <v>127</v>
      </c>
      <c r="C7" s="23">
        <v>7</v>
      </c>
      <c r="D7" s="23">
        <v>3</v>
      </c>
      <c r="E7" s="23">
        <v>7</v>
      </c>
      <c r="F7" s="23">
        <v>3</v>
      </c>
      <c r="G7" s="23">
        <v>5</v>
      </c>
      <c r="H7" s="24">
        <f>SUM(C7:G7)</f>
        <v>25</v>
      </c>
    </row>
    <row r="8" spans="2:8">
      <c r="B8" s="14" t="s">
        <v>128</v>
      </c>
      <c r="C8" s="23">
        <v>7</v>
      </c>
      <c r="D8" s="23">
        <v>-1</v>
      </c>
      <c r="E8" s="23">
        <v>7</v>
      </c>
      <c r="F8" s="23">
        <v>3</v>
      </c>
      <c r="G8" s="23">
        <v>5</v>
      </c>
      <c r="H8" s="24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tabSelected="1" workbookViewId="0">
      <selection activeCell="E8" sqref="E8"/>
    </sheetView>
  </sheetViews>
  <sheetFormatPr defaultRowHeight="16.5"/>
  <sheetData>
    <row r="1" spans="1:7" ht="20.25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57150</xdr:rowOff>
              </from>
              <to>
                <xdr:col>7</xdr:col>
                <xdr:colOff>123825</xdr:colOff>
                <xdr:row>1</xdr:row>
                <xdr:rowOff>123825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SE</cp:lastModifiedBy>
  <dcterms:created xsi:type="dcterms:W3CDTF">2023-05-12T01:27:33Z</dcterms:created>
  <dcterms:modified xsi:type="dcterms:W3CDTF">2025-02-04T07:35:25Z</dcterms:modified>
</cp:coreProperties>
</file>