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5383a753d50abb9/Desktop/김도연/컴활 1급실기/01 엑셀/04 실전모의고사/"/>
    </mc:Choice>
  </mc:AlternateContent>
  <xr:revisionPtr revIDLastSave="190" documentId="13_ncr:1_{F4869BA7-A552-4E23-940A-DBA996F92A45}" xr6:coauthVersionLast="47" xr6:coauthVersionMax="47" xr10:uidLastSave="{1B6479BF-6FF1-40A8-89B1-2E4CA4943E4D}"/>
  <bookViews>
    <workbookView xWindow="-108" yWindow="-108" windowWidth="23256" windowHeight="12456" activeTab="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기본작업!$A$28:$G$28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16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2" l="1" a="1"/>
  <c r="E4" i="2" s="1"/>
  <c r="E5" i="2" a="1"/>
  <c r="E5" i="2" s="1"/>
  <c r="E6" i="2" a="1"/>
  <c r="E6" i="2" s="1"/>
  <c r="E7" i="2" a="1"/>
  <c r="E7" i="2"/>
  <c r="E8" i="2" a="1"/>
  <c r="E8" i="2" s="1"/>
  <c r="E3" i="2" a="1"/>
  <c r="E3" i="2" s="1"/>
  <c r="A26" i="1"/>
  <c r="D24" i="2" a="1"/>
  <c r="D24" i="2" s="1"/>
  <c r="B25" i="2" a="1"/>
  <c r="B25" i="2" s="1"/>
  <c r="B26" i="2" a="1"/>
  <c r="B26" i="2" s="1"/>
  <c r="B24" i="2" a="1"/>
  <c r="B24" i="2" s="1"/>
  <c r="F4" i="2"/>
  <c r="F5" i="2"/>
  <c r="F6" i="2"/>
  <c r="F7" i="2"/>
  <c r="F8" i="2"/>
  <c r="F3" i="2"/>
  <c r="H4" i="6"/>
  <c r="H5" i="6"/>
  <c r="H6" i="6"/>
  <c r="H7" i="6"/>
  <c r="H8" i="6"/>
  <c r="E14" i="2" a="1"/>
  <c r="E20" i="2" a="1"/>
  <c r="E15" i="2" a="1"/>
  <c r="E16" i="2" a="1"/>
  <c r="E17" i="2" a="1"/>
  <c r="E18" i="2" a="1"/>
  <c r="E13" i="2" a="1"/>
  <c r="E19" i="2" a="1"/>
  <c r="E12" i="2" a="1"/>
  <c r="E19" i="2" l="1"/>
  <c r="E13" i="2"/>
  <c r="E18" i="2"/>
  <c r="E17" i="2"/>
  <c r="E16" i="2"/>
  <c r="E15" i="2"/>
  <c r="E20" i="2"/>
  <c r="E14" i="2"/>
  <c r="E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8E6D3D1-98EA-4DA8-8D37-98E76C095199}" name="MS Access Database_Query" type="1" refreshedVersion="8" background="1">
    <dbPr connection="DSN=MS Access Database;DBQ=C:\Users\kdy77\OneDrive\문서\도서대여.accdb;DefaultDir=C:\Users\kdy77\OneDrive\문서;DriverId=25;FIL=MS Access;MaxBufferSize=2048;PageTimeout=5;" command="SELECT 도서대여.이름, 도서대여.주소, 도서대여.대여일, 도서대여.나이_x000d__x000a_FROM `C:\Users\kdy77\OneDrive\문서\도서대여.accdb`.도서대여 도서대여"/>
  </connection>
  <connection id="2" xr16:uid="{6829F3D6-88B6-422D-A7F9-B48FE9FD70D2}" name="MS Access Database_Query1" type="1" refreshedVersion="8" background="1">
    <dbPr connection="DSN=MS Access Database;DBQ=C:\Users\kdy77\OneDrive\문서\도서대여.accdb;DefaultDir=C:\Users\kdy77\OneDrive\문서;DriverId=25;FIL=MS Access;MaxBufferSize=2048;PageTimeout=5;" command="SELECT 도서대여.이름, 도서대여.주소, 도서대여.대여일, 도서대여.나이_x000d__x000a_FROM `C:\Users\kdy77\OneDrive\문서\도서대여.accdb`.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<sst xmlns="http://schemas.openxmlformats.org/spreadsheetml/2006/main" count="278" uniqueCount="166">
  <si>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</si>
  <si>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</si>
  <si>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</si>
  <si>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</si>
  <si>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</si>
  <si>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</si>
  <si>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</si>
  <si>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</si>
  <si>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</si>
  <si>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</si>
  <si>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</si>
  <si>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</si>
  <si>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</si>
  <si>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</si>
  <si>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</si>
  <si>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</si>
  <si>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</si>
  <si>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</si>
  <si>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</si>
  <si>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</si>
  <si>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</si>
  <si>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</si>
  <si>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</si>
  <si>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</si>
  <si>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</si>
  <si>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</si>
  <si>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</si>
  <si>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</si>
  <si>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</si>
  <si>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</si>
  <si>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</si>
  <si>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</si>
  <si>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</si>
  <si>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</si>
  <si>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</si>
  <si>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</si>
  <si>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</si>
  <si>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</si>
  <si>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</si>
  <si>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</si>
  <si>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</si>
  <si>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</si>
  <si>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</si>
  <si>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</si>
  <si>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</si>
  <si>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</si>
  <si>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</si>
  <si>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</si>
  <si>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</si>
  <si>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</si>
  <si>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</si>
  <si>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</si>
  <si>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</si>
  <si>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</si>
  <si>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</si>
  <si>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</si>
  <si>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</si>
  <si>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</si>
  <si>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</si>
  <si>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</si>
  <si>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</si>
  <si>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</si>
  <si>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</si>
  <si>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</si>
  <si>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</si>
  <si>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</si>
  <si>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</si>
  <si>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</si>
  <si>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</si>
  <si>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</si>
  <si>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</si>
  <si>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</si>
  <si>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</si>
  <si>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</si>
  <si>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</si>
  <si>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</si>
  <si>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</si>
  <si>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</si>
  <si>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</si>
  <si>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</si>
  <si>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</si>
  <si>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</si>
  <si>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</si>
  <si>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</si>
  <si>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</si>
  <si>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</si>
  <si>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</si>
  <si>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</si>
  <si>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</si>
  <si>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</si>
  <si>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</si>
  <si>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</si>
  <si>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</si>
  <si>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</si>
  <si>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</si>
  <si>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</si>
  <si>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</si>
  <si>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</si>
  <si>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</si>
  <si>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</si>
  <si>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</si>
  <si>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</si>
  <si>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</si>
  <si>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</si>
  <si>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</si>
  <si>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</si>
  <si>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</si>
  <si>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</si>
  <si>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</si>
  <si>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</si>
  <si>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</si>
  <si>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</si>
  <si>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</si>
  <si>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</si>
  <si>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</si>
  <si>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</si>
  <si>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</si>
  <si>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</si>
  <si>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</si>
  <si>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</si>
  <si>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</si>
  <si>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</si>
  <si>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</si>
  <si>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</si>
  <si>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</si>
  <si>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</si>
  <si>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</si>
  <si>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</si>
  <si>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</si>
  <si>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</si>
  <si>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</si>
  <si>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</si>
  <si>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</si>
  <si>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</si>
  <si>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</si>
  <si>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</si>
  <si>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</si>
  <si>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</si>
  <si>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</si>
  <si>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</si>
  <si>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</si>
  <si>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</si>
  <si>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</si>
  <si>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</si>
  <si>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</si>
  <si>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</si>
  <si>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</si>
  <si>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총합계</t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</si>
  <si>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</si>
  <si>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</si>
  <si>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</si>
  <si>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</si>
  <si>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</si>
  <si>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</si>
  <si>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</si>
  <si>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</si>
  <si>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</si>
  <si>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</si>
  <si>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</si>
  <si>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3월</t>
  </si>
  <si>
    <t>4월</t>
  </si>
  <si>
    <t>2월</t>
  </si>
  <si>
    <t>평균 : 나이</t>
  </si>
  <si>
    <t>개월(대여일)</t>
  </si>
  <si>
    <t>주소</t>
  </si>
  <si>
    <t>4(2)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</si>
</sst>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[&gt;0]&quot;○&quot;;[&lt;0]&quot;&quot;"/>
    <numFmt numFmtId="179" formatCode="[=25]&quot;만점&quot;;0&quot;점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5">
    <dxf>
      <font>
        <b/>
        <i/>
        <color rgb="FF0070C0"/>
      </font>
    </dxf>
    <dxf>
      <font>
        <b/>
        <i/>
        <color rgb="FFFF0000"/>
      </font>
    </dxf>
    <dxf>
      <font>
        <b/>
        <i/>
        <color rgb="FF0070C0"/>
      </font>
    </dxf>
    <dxf>
      <font>
        <b val="0"/>
        <i/>
      </font>
      <fill>
        <patternFill>
          <bgColor rgb="FFFFC000"/>
        </patternFill>
      </fill>
    </dxf>
    <dxf>
      <font>
        <b val="0"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0</xdr:rowOff>
        </xdr:from>
        <xdr:to>
          <xdr:col>8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152400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도연" refreshedDate="46124.775518981478" backgroundQuery="1" createdVersion="8" refreshedVersion="8" minRefreshableVersion="3" recordCount="40" xr:uid="{B6267850-458C-4148-9998-CA1F4B134384}">
  <cacheSource type="external" connectionId="2"/>
  <cacheFields count="5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4"/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개월(대여일)" numFmtId="0" databaseField="0">
      <fieldGroup base="2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0"/>
    <x v="1"/>
  </r>
  <r>
    <x v="2"/>
    <x v="2"/>
    <x v="1"/>
    <x v="0"/>
  </r>
  <r>
    <x v="3"/>
    <x v="2"/>
    <x v="2"/>
    <x v="2"/>
  </r>
  <r>
    <x v="4"/>
    <x v="3"/>
    <x v="2"/>
    <x v="3"/>
  </r>
  <r>
    <x v="5"/>
    <x v="4"/>
    <x v="3"/>
    <x v="4"/>
  </r>
  <r>
    <x v="6"/>
    <x v="5"/>
    <x v="3"/>
    <x v="5"/>
  </r>
  <r>
    <x v="7"/>
    <x v="6"/>
    <x v="4"/>
    <x v="5"/>
  </r>
  <r>
    <x v="8"/>
    <x v="7"/>
    <x v="5"/>
    <x v="3"/>
  </r>
  <r>
    <x v="9"/>
    <x v="1"/>
    <x v="5"/>
    <x v="6"/>
  </r>
  <r>
    <x v="10"/>
    <x v="0"/>
    <x v="6"/>
    <x v="3"/>
  </r>
  <r>
    <x v="11"/>
    <x v="2"/>
    <x v="7"/>
    <x v="7"/>
  </r>
  <r>
    <x v="12"/>
    <x v="3"/>
    <x v="8"/>
    <x v="7"/>
  </r>
  <r>
    <x v="13"/>
    <x v="7"/>
    <x v="8"/>
    <x v="8"/>
  </r>
  <r>
    <x v="14"/>
    <x v="3"/>
    <x v="9"/>
    <x v="1"/>
  </r>
  <r>
    <x v="15"/>
    <x v="5"/>
    <x v="10"/>
    <x v="8"/>
  </r>
  <r>
    <x v="16"/>
    <x v="7"/>
    <x v="10"/>
    <x v="7"/>
  </r>
  <r>
    <x v="17"/>
    <x v="0"/>
    <x v="11"/>
    <x v="0"/>
  </r>
  <r>
    <x v="18"/>
    <x v="2"/>
    <x v="11"/>
    <x v="8"/>
  </r>
  <r>
    <x v="19"/>
    <x v="1"/>
    <x v="11"/>
    <x v="0"/>
  </r>
  <r>
    <x v="20"/>
    <x v="6"/>
    <x v="12"/>
    <x v="8"/>
  </r>
  <r>
    <x v="21"/>
    <x v="0"/>
    <x v="13"/>
    <x v="9"/>
  </r>
  <r>
    <x v="22"/>
    <x v="4"/>
    <x v="14"/>
    <x v="1"/>
  </r>
  <r>
    <x v="23"/>
    <x v="0"/>
    <x v="15"/>
    <x v="7"/>
  </r>
  <r>
    <x v="24"/>
    <x v="4"/>
    <x v="16"/>
    <x v="8"/>
  </r>
  <r>
    <x v="25"/>
    <x v="5"/>
    <x v="16"/>
    <x v="5"/>
  </r>
  <r>
    <x v="26"/>
    <x v="0"/>
    <x v="16"/>
    <x v="3"/>
  </r>
  <r>
    <x v="27"/>
    <x v="2"/>
    <x v="17"/>
    <x v="1"/>
  </r>
  <r>
    <x v="28"/>
    <x v="3"/>
    <x v="18"/>
    <x v="8"/>
  </r>
  <r>
    <x v="29"/>
    <x v="8"/>
    <x v="19"/>
    <x v="2"/>
  </r>
  <r>
    <x v="30"/>
    <x v="9"/>
    <x v="20"/>
    <x v="9"/>
  </r>
  <r>
    <x v="31"/>
    <x v="0"/>
    <x v="21"/>
    <x v="10"/>
  </r>
  <r>
    <x v="32"/>
    <x v="9"/>
    <x v="21"/>
    <x v="5"/>
  </r>
  <r>
    <x v="33"/>
    <x v="3"/>
    <x v="22"/>
    <x v="2"/>
  </r>
  <r>
    <x v="34"/>
    <x v="9"/>
    <x v="23"/>
    <x v="5"/>
  </r>
  <r>
    <x v="35"/>
    <x v="8"/>
    <x v="23"/>
    <x v="8"/>
  </r>
  <r>
    <x v="36"/>
    <x v="2"/>
    <x v="24"/>
    <x v="5"/>
  </r>
  <r>
    <x v="37"/>
    <x v="2"/>
    <x v="25"/>
    <x v="6"/>
  </r>
  <r>
    <x v="38"/>
    <x v="6"/>
    <x v="25"/>
    <x v="10"/>
  </r>
  <r>
    <x v="39"/>
    <x v="8"/>
    <x v="26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BB6B88-F071-4135-8EA0-B814C4DA7215}" name="피벗 테이블1" cacheId="1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5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dataField="1" compact="0" showAll="0">
      <items count="12">
        <item x="4"/>
        <item x="9"/>
        <item x="6"/>
        <item x="3"/>
        <item x="0"/>
        <item x="10"/>
        <item x="1"/>
        <item x="2"/>
        <item x="7"/>
        <item x="8"/>
        <item x="5"/>
        <item t="default"/>
      </items>
    </pivotField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3" subtotal="average" showDataAs="percentOfTotal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topLeftCell="A7" workbookViewId="0">
      <selection activeCell="G4" sqref="G4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146</v>
      </c>
    </row>
    <row r="26" spans="1:13">
      <c r="A26" t="b">
        <f>AND( _xlfn.RANK.EQ(K2,$K$2:$K$23)&lt;=10,COUNTIF($F2:$J2,"&gt;=70")=5)</f>
        <v>0</v>
      </c>
    </row>
    <row r="28" spans="1:13">
      <c r="A28" s="1" t="s">
        <v>0</v>
      </c>
      <c r="B28" s="1" t="s">
        <v>1</v>
      </c>
      <c r="C28" s="1" t="s">
        <v>5</v>
      </c>
      <c r="D28" s="1" t="s">
        <v>6</v>
      </c>
      <c r="E28" s="1" t="s">
        <v>7</v>
      </c>
      <c r="F28" s="1" t="s">
        <v>8</v>
      </c>
      <c r="G28" s="1" t="s">
        <v>9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</row>
    <row r="33" spans="1:7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</row>
    <row r="34" spans="1:7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</row>
    <row r="35" spans="1:7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</row>
  </sheetData>
  <phoneticPr fontId="1" type="noConversion"/>
  <conditionalFormatting sqref="F1:K23">
    <cfRule type="expression" dxfId="4" priority="1">
      <formula>ISODD( 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topLeftCell="A10" workbookViewId="0">
      <selection activeCell="D24" sqref="D24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143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165</v>
      </c>
      <c r="E3" s="9" cm="1">
        <f t="array" ref="E3">_xlfn.SWITCH( LEFT(D3,1),"1",30000,"2",60000,"3",80000,"4",100000,"5",120000,0)</f>
        <v>100000</v>
      </c>
      <c r="F3" s="6" t="str">
        <f>IF(AND( OR(LEFT(B3,3)="서울시",LEFT(B3,3)="부천시",LEFT(B3,3)="안양시"),YEAR(C3)&lt;=1981),"A조","B조")</f>
        <v>A조</v>
      </c>
    </row>
    <row r="4" spans="1:6">
      <c r="A4" s="6" t="s">
        <v>52</v>
      </c>
      <c r="B4" s="6" t="s">
        <v>53</v>
      </c>
      <c r="C4" s="8">
        <v>30458</v>
      </c>
      <c r="D4" s="6" t="s">
        <v>54</v>
      </c>
      <c r="E4" s="9" cm="1">
        <f t="array" ref="E4">_xlfn.SWITCH( LEFT(D4,1),"1",30000,"2",60000,"3",80000,"4",100000,"5",120000,0)</f>
        <v>80000</v>
      </c>
      <c r="F4" s="6" t="str">
        <f t="shared" ref="F4:F8" si="0">IF(AND( OR(LEFT(B4,3)="서울시",LEFT(B4,3)="부천시",LEFT(B4,3)="안양시"),YEAR(C4)&lt;=1981),"A조","B조")</f>
        <v>B조</v>
      </c>
    </row>
    <row r="5" spans="1:6">
      <c r="A5" s="6" t="s">
        <v>55</v>
      </c>
      <c r="B5" s="6" t="s">
        <v>56</v>
      </c>
      <c r="C5" s="8">
        <v>29681</v>
      </c>
      <c r="D5" s="6" t="s">
        <v>57</v>
      </c>
      <c r="E5" s="9" cm="1">
        <f t="array" ref="E5">_xlfn.SWITCH( LEFT(D5,1),"1",30000,"2",60000,"3",80000,"4",100000,"5",120000,0)</f>
        <v>120000</v>
      </c>
      <c r="F5" s="6" t="str">
        <f t="shared" si="0"/>
        <v>A조</v>
      </c>
    </row>
    <row r="6" spans="1:6">
      <c r="A6" s="6" t="s">
        <v>58</v>
      </c>
      <c r="B6" s="6" t="s">
        <v>59</v>
      </c>
      <c r="C6" s="8">
        <v>32182</v>
      </c>
      <c r="D6" s="6" t="s">
        <v>60</v>
      </c>
      <c r="E6" s="9" cm="1">
        <f t="array" ref="E6">_xlfn.SWITCH( LEFT(D6,1),"1",30000,"2",60000,"3",80000,"4",100000,"5",120000,0)</f>
        <v>60000</v>
      </c>
      <c r="F6" s="6" t="str">
        <f t="shared" si="0"/>
        <v>B조</v>
      </c>
    </row>
    <row r="7" spans="1:6">
      <c r="A7" s="6" t="s">
        <v>61</v>
      </c>
      <c r="B7" s="6" t="s">
        <v>62</v>
      </c>
      <c r="C7" s="8">
        <v>28962</v>
      </c>
      <c r="D7" s="6" t="s">
        <v>141</v>
      </c>
      <c r="E7" s="9" cm="1">
        <f t="array" ref="E7">_xlfn.SWITCH( LEFT(D7,1),"1",30000,"2",60000,"3",80000,"4",100000,"5",120000,0)</f>
        <v>0</v>
      </c>
      <c r="F7" s="6" t="str">
        <f t="shared" si="0"/>
        <v>A조</v>
      </c>
    </row>
    <row r="8" spans="1:6">
      <c r="A8" s="6" t="s">
        <v>63</v>
      </c>
      <c r="B8" s="6" t="s">
        <v>64</v>
      </c>
      <c r="C8" s="8">
        <v>34171</v>
      </c>
      <c r="D8" s="6" t="s">
        <v>142</v>
      </c>
      <c r="E8" s="9" cm="1">
        <f t="array" ref="E8">_xlfn.SWITCH( LEFT(D8,1),"1",30000,"2",60000,"3",80000,"4",100000,"5",120000,0)</f>
        <v>30000</v>
      </c>
      <c r="F8" s="6" t="str">
        <f t="shared" si="0"/>
        <v>B조</v>
      </c>
    </row>
    <row r="10" spans="1:6">
      <c r="A10" t="s">
        <v>144</v>
      </c>
    </row>
    <row r="11" spans="1:6">
      <c r="A11" s="6" t="s">
        <v>65</v>
      </c>
      <c r="B11" s="6" t="s">
        <v>66</v>
      </c>
      <c r="C11" s="6" t="s">
        <v>67</v>
      </c>
      <c r="D11" s="6" t="s">
        <v>68</v>
      </c>
      <c r="E11" s="7" t="s">
        <v>69</v>
      </c>
      <c r="F11" s="6" t="s">
        <v>70</v>
      </c>
    </row>
    <row r="12" spans="1:6">
      <c r="A12" s="11" t="s">
        <v>71</v>
      </c>
      <c r="B12" s="11" t="s">
        <v>72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73</v>
      </c>
      <c r="B13" s="11" t="s">
        <v>74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75</v>
      </c>
      <c r="B14" s="11" t="s">
        <v>76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77</v>
      </c>
      <c r="B15" s="11" t="s">
        <v>74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78</v>
      </c>
      <c r="B16" s="11" t="s">
        <v>72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79</v>
      </c>
      <c r="B17" s="11" t="s">
        <v>72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80</v>
      </c>
      <c r="B18" s="11" t="s">
        <v>76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81</v>
      </c>
      <c r="B19" s="11" t="s">
        <v>74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82</v>
      </c>
      <c r="B20" s="11" t="s">
        <v>76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145</v>
      </c>
    </row>
    <row r="23" spans="1:6">
      <c r="A23" s="11" t="s">
        <v>66</v>
      </c>
      <c r="B23" s="7" t="s">
        <v>83</v>
      </c>
      <c r="D23" s="7" t="s">
        <v>84</v>
      </c>
    </row>
    <row r="24" spans="1:6">
      <c r="A24" s="11" t="s">
        <v>72</v>
      </c>
      <c r="B24" s="12">
        <f t="array" ref="B24">ABS(MEDIAN( IF(   $B$12:$B$20=$A24,$F$12:$F$20))- MEDIAN($F$12:$F$20))</f>
        <v>15000</v>
      </c>
      <c r="D24" s="10">
        <f t="array" ref="D24">MIN(IF( ($B$12:$B$20="수영")*($C$12:$C$20&gt;=20),$E$12:$E$20))</f>
        <v>60000</v>
      </c>
    </row>
    <row r="25" spans="1:6">
      <c r="A25" s="11" t="s">
        <v>74</v>
      </c>
      <c r="B25" s="12">
        <f t="array" ref="B25">ABS(MEDIAN( IF(   $B$12:$B$20=$A25,$F$12:$F$20))- MEDIAN($F$12:$F$20))</f>
        <v>15000</v>
      </c>
    </row>
    <row r="26" spans="1:6">
      <c r="A26" s="11" t="s">
        <v>76</v>
      </c>
      <c r="B26" s="12">
        <f t="array" ref="B26">ABS(MEDIAN( IF(   $B$12:$B$20=$A26,$F$12:$F$20))- MEDIAN($F$12:$F$20))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topLeftCell="A4" workbookViewId="0">
      <selection activeCell="G15" sqref="G15"/>
    </sheetView>
  </sheetViews>
  <sheetFormatPr defaultRowHeight="17.399999999999999"/>
  <cols>
    <col min="1" max="1" width="10.296875" bestFit="1" customWidth="1"/>
    <col min="2" max="4" width="13.69921875" bestFit="1" customWidth="1"/>
    <col min="5" max="5" width="7.5" bestFit="1" customWidth="1"/>
    <col min="6" max="8" width="13.69921875" bestFit="1" customWidth="1"/>
    <col min="9" max="9" width="8.3984375" bestFit="1" customWidth="1"/>
    <col min="10" max="23" width="10.8984375" bestFit="1" customWidth="1"/>
    <col min="24" max="24" width="8.3984375" bestFit="1" customWidth="1"/>
    <col min="25" max="30" width="10.8984375" bestFit="1" customWidth="1"/>
    <col min="31" max="31" width="8.3984375" bestFit="1" customWidth="1"/>
    <col min="32" max="32" width="7.5" bestFit="1" customWidth="1"/>
    <col min="33" max="33" width="15.3984375" bestFit="1" customWidth="1"/>
    <col min="34" max="34" width="12.8984375" bestFit="1" customWidth="1"/>
    <col min="35" max="35" width="15.3984375" bestFit="1" customWidth="1"/>
    <col min="36" max="36" width="12.8984375" bestFit="1" customWidth="1"/>
    <col min="37" max="37" width="15.3984375" bestFit="1" customWidth="1"/>
    <col min="38" max="38" width="12.8984375" bestFit="1" customWidth="1"/>
    <col min="39" max="39" width="15.3984375" bestFit="1" customWidth="1"/>
    <col min="40" max="40" width="12.8984375" bestFit="1" customWidth="1"/>
    <col min="41" max="41" width="15.3984375" bestFit="1" customWidth="1"/>
    <col min="42" max="42" width="12.8984375" bestFit="1" customWidth="1"/>
    <col min="43" max="43" width="15.3984375" bestFit="1" customWidth="1"/>
    <col min="44" max="44" width="12.8984375" bestFit="1" customWidth="1"/>
    <col min="45" max="45" width="15.3984375" bestFit="1" customWidth="1"/>
    <col min="46" max="46" width="12.8984375" bestFit="1" customWidth="1"/>
    <col min="47" max="47" width="15.3984375" bestFit="1" customWidth="1"/>
    <col min="48" max="48" width="12.8984375" bestFit="1" customWidth="1"/>
    <col min="49" max="49" width="15.3984375" bestFit="1" customWidth="1"/>
    <col min="50" max="50" width="12.8984375" bestFit="1" customWidth="1"/>
    <col min="51" max="51" width="15.3984375" bestFit="1" customWidth="1"/>
    <col min="52" max="52" width="12.8984375" bestFit="1" customWidth="1"/>
    <col min="53" max="53" width="15.3984375" bestFit="1" customWidth="1"/>
    <col min="54" max="54" width="12.8984375" bestFit="1" customWidth="1"/>
    <col min="55" max="55" width="15.3984375" bestFit="1" customWidth="1"/>
    <col min="56" max="56" width="7.5" bestFit="1" customWidth="1"/>
  </cols>
  <sheetData>
    <row r="3" spans="1:5">
      <c r="A3" s="19" t="s">
        <v>1</v>
      </c>
      <c r="B3" t="s">
        <v>148</v>
      </c>
    </row>
    <row r="5" spans="1:5">
      <c r="A5" s="19" t="s">
        <v>162</v>
      </c>
      <c r="B5" s="19" t="s">
        <v>163</v>
      </c>
    </row>
    <row r="6" spans="1:5">
      <c r="A6" s="19" t="s">
        <v>164</v>
      </c>
      <c r="B6" t="s">
        <v>161</v>
      </c>
      <c r="C6" t="s">
        <v>159</v>
      </c>
      <c r="D6" t="s">
        <v>160</v>
      </c>
      <c r="E6" t="s">
        <v>147</v>
      </c>
    </row>
    <row r="7" spans="1:5">
      <c r="A7" t="s">
        <v>149</v>
      </c>
      <c r="B7" s="20">
        <v>0</v>
      </c>
      <c r="C7" s="20">
        <v>0.81841432225063937</v>
      </c>
      <c r="D7" s="20">
        <v>1.1253196930946292</v>
      </c>
      <c r="E7" s="20">
        <v>1.0230179028132993</v>
      </c>
    </row>
    <row r="8" spans="1:5">
      <c r="A8" t="s">
        <v>150</v>
      </c>
      <c r="B8" s="20">
        <v>0.92071611253196928</v>
      </c>
      <c r="C8" s="20">
        <v>0.92071611253196928</v>
      </c>
      <c r="D8" s="20">
        <v>0</v>
      </c>
      <c r="E8" s="20">
        <v>0.92071611253196928</v>
      </c>
    </row>
    <row r="9" spans="1:5">
      <c r="A9" t="s">
        <v>151</v>
      </c>
      <c r="B9" s="20">
        <v>0.88661551577152597</v>
      </c>
      <c r="C9" s="20">
        <v>1.0457516339869282</v>
      </c>
      <c r="D9" s="20">
        <v>1.0230179028132993</v>
      </c>
      <c r="E9" s="20">
        <v>1.0093776641091219</v>
      </c>
    </row>
    <row r="10" spans="1:5">
      <c r="A10" t="s">
        <v>152</v>
      </c>
      <c r="B10" s="20">
        <v>1.1253196930946292</v>
      </c>
      <c r="C10" s="20">
        <v>1.0912190963341859</v>
      </c>
      <c r="D10" s="20">
        <v>0.95481670929241269</v>
      </c>
      <c r="E10" s="20">
        <v>1.0571184995737426</v>
      </c>
    </row>
    <row r="11" spans="1:5">
      <c r="A11" t="s">
        <v>153</v>
      </c>
      <c r="B11" s="20">
        <v>1.1253196930946292</v>
      </c>
      <c r="C11" s="20">
        <v>1.1082693947144076</v>
      </c>
      <c r="D11" s="20">
        <v>0</v>
      </c>
      <c r="E11" s="20">
        <v>1.1139528275078148</v>
      </c>
    </row>
    <row r="12" spans="1:5">
      <c r="A12" t="s">
        <v>154</v>
      </c>
      <c r="B12" s="20">
        <v>0</v>
      </c>
      <c r="C12" s="20">
        <v>1.0230179028132993</v>
      </c>
      <c r="D12" s="20">
        <v>1.0912190963341859</v>
      </c>
      <c r="E12" s="20">
        <v>1.068485365160557</v>
      </c>
    </row>
    <row r="13" spans="1:5">
      <c r="A13" t="s">
        <v>155</v>
      </c>
      <c r="B13" s="20">
        <v>0.78431372549019607</v>
      </c>
      <c r="C13" s="20">
        <v>1.0400682011935209</v>
      </c>
      <c r="D13" s="20">
        <v>0</v>
      </c>
      <c r="E13" s="20">
        <v>0.95481670929241269</v>
      </c>
    </row>
    <row r="14" spans="1:5">
      <c r="A14" t="s">
        <v>156</v>
      </c>
      <c r="B14" s="20">
        <v>0.90366581415174763</v>
      </c>
      <c r="C14" s="20">
        <v>0.92071611253196928</v>
      </c>
      <c r="D14" s="20">
        <v>0.95481670929241269</v>
      </c>
      <c r="E14" s="20">
        <v>0.92071611253196928</v>
      </c>
    </row>
    <row r="15" spans="1:5">
      <c r="A15" t="s">
        <v>157</v>
      </c>
      <c r="B15" s="20">
        <v>0.88661551577152597</v>
      </c>
      <c r="C15" s="20">
        <v>1.0741687979539642</v>
      </c>
      <c r="D15" s="20">
        <v>0</v>
      </c>
      <c r="E15" s="20">
        <v>1.0116510372264849</v>
      </c>
    </row>
    <row r="16" spans="1:5">
      <c r="A16" t="s">
        <v>158</v>
      </c>
      <c r="B16" s="20">
        <v>0.97186700767263434</v>
      </c>
      <c r="C16" s="20">
        <v>1.0457516339869282</v>
      </c>
      <c r="D16" s="20">
        <v>0.98891730605285599</v>
      </c>
      <c r="E16" s="20">
        <v>1.0084033613445378</v>
      </c>
    </row>
    <row r="17" spans="1:5">
      <c r="A17" t="s">
        <v>147</v>
      </c>
      <c r="B17" s="20">
        <v>0.94551654653956441</v>
      </c>
      <c r="C17" s="20">
        <v>1.0127877237851663</v>
      </c>
      <c r="D17" s="20">
        <v>1.0381737235957185</v>
      </c>
      <c r="E17" s="20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H13" sqref="H13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23" t="s">
        <v>94</v>
      </c>
      <c r="B1" s="23"/>
      <c r="C1" s="23"/>
      <c r="D1" s="23"/>
      <c r="F1" s="23" t="s">
        <v>95</v>
      </c>
      <c r="G1" s="23"/>
      <c r="H1" s="23"/>
      <c r="I1" s="23"/>
      <c r="K1" s="23" t="s">
        <v>96</v>
      </c>
      <c r="L1" s="23"/>
      <c r="M1" s="23"/>
      <c r="N1" s="23"/>
    </row>
    <row r="2" spans="1:14">
      <c r="D2" t="s">
        <v>97</v>
      </c>
      <c r="I2" t="s">
        <v>97</v>
      </c>
      <c r="N2" t="s">
        <v>97</v>
      </c>
    </row>
    <row r="3" spans="1:14">
      <c r="A3" s="13" t="s">
        <v>85</v>
      </c>
      <c r="B3" s="13" t="s">
        <v>86</v>
      </c>
      <c r="C3" s="13" t="s">
        <v>87</v>
      </c>
      <c r="D3" s="13" t="s">
        <v>88</v>
      </c>
      <c r="F3" s="13" t="s">
        <v>85</v>
      </c>
      <c r="G3" s="13" t="s">
        <v>86</v>
      </c>
      <c r="H3" s="13" t="s">
        <v>87</v>
      </c>
      <c r="I3" s="13" t="s">
        <v>88</v>
      </c>
      <c r="K3" s="13" t="s">
        <v>85</v>
      </c>
      <c r="L3" s="13" t="s">
        <v>86</v>
      </c>
      <c r="M3" s="13" t="s">
        <v>87</v>
      </c>
      <c r="N3" s="13" t="s">
        <v>88</v>
      </c>
    </row>
    <row r="4" spans="1:14">
      <c r="A4" s="6" t="s">
        <v>89</v>
      </c>
      <c r="B4" s="11">
        <v>120</v>
      </c>
      <c r="C4" s="11">
        <v>50</v>
      </c>
      <c r="D4" s="11">
        <v>60</v>
      </c>
      <c r="F4" s="6" t="s">
        <v>89</v>
      </c>
      <c r="G4" s="11">
        <v>100</v>
      </c>
      <c r="H4" s="11">
        <v>85</v>
      </c>
      <c r="I4" s="11">
        <v>68</v>
      </c>
      <c r="K4" s="6" t="s">
        <v>89</v>
      </c>
      <c r="L4" s="11">
        <v>110</v>
      </c>
      <c r="M4" s="11">
        <v>88</v>
      </c>
      <c r="N4" s="11">
        <v>100</v>
      </c>
    </row>
    <row r="5" spans="1:14">
      <c r="A5" s="6" t="s">
        <v>90</v>
      </c>
      <c r="B5" s="11">
        <v>85</v>
      </c>
      <c r="C5" s="11">
        <v>90</v>
      </c>
      <c r="D5" s="11">
        <v>52</v>
      </c>
      <c r="F5" s="6" t="s">
        <v>90</v>
      </c>
      <c r="G5" s="11">
        <v>90</v>
      </c>
      <c r="H5" s="11">
        <v>48</v>
      </c>
      <c r="I5" s="11">
        <v>60</v>
      </c>
      <c r="K5" s="6" t="s">
        <v>90</v>
      </c>
      <c r="L5" s="11">
        <v>96</v>
      </c>
      <c r="M5" s="11">
        <v>102</v>
      </c>
      <c r="N5" s="11">
        <v>88</v>
      </c>
    </row>
    <row r="6" spans="1:14">
      <c r="A6" s="6" t="s">
        <v>91</v>
      </c>
      <c r="B6" s="11">
        <v>78</v>
      </c>
      <c r="C6" s="11">
        <v>80</v>
      </c>
      <c r="D6" s="11">
        <v>55</v>
      </c>
      <c r="F6" s="6" t="s">
        <v>91</v>
      </c>
      <c r="G6" s="11">
        <v>98</v>
      </c>
      <c r="H6" s="11">
        <v>80</v>
      </c>
      <c r="I6" s="11">
        <v>60</v>
      </c>
      <c r="K6" s="6" t="s">
        <v>91</v>
      </c>
      <c r="L6" s="11">
        <v>80</v>
      </c>
      <c r="M6" s="11">
        <v>96</v>
      </c>
      <c r="N6" s="11">
        <v>76</v>
      </c>
    </row>
    <row r="7" spans="1:14">
      <c r="A7" s="6" t="s">
        <v>92</v>
      </c>
      <c r="B7" s="11">
        <v>125</v>
      </c>
      <c r="C7" s="11">
        <v>95</v>
      </c>
      <c r="D7" s="11">
        <v>66</v>
      </c>
      <c r="F7" s="6" t="s">
        <v>92</v>
      </c>
      <c r="G7" s="11">
        <v>80</v>
      </c>
      <c r="H7" s="11">
        <v>53</v>
      </c>
      <c r="I7" s="11">
        <v>53</v>
      </c>
      <c r="K7" s="6" t="s">
        <v>92</v>
      </c>
      <c r="L7" s="11">
        <v>105</v>
      </c>
      <c r="M7" s="11">
        <v>75</v>
      </c>
      <c r="N7" s="11">
        <v>78</v>
      </c>
    </row>
    <row r="8" spans="1:14">
      <c r="A8" s="6" t="s">
        <v>93</v>
      </c>
      <c r="B8" s="11">
        <v>83</v>
      </c>
      <c r="C8" s="11">
        <v>78</v>
      </c>
      <c r="D8" s="11">
        <v>86</v>
      </c>
      <c r="F8" s="6" t="s">
        <v>93</v>
      </c>
      <c r="G8" s="11">
        <v>110</v>
      </c>
      <c r="H8" s="11">
        <v>78</v>
      </c>
      <c r="I8" s="11">
        <v>80</v>
      </c>
      <c r="K8" s="6" t="s">
        <v>93</v>
      </c>
      <c r="L8" s="11">
        <v>78</v>
      </c>
      <c r="M8" s="11">
        <v>60</v>
      </c>
      <c r="N8" s="11">
        <v>84</v>
      </c>
    </row>
    <row r="10" spans="1:14" ht="19.2">
      <c r="A10" s="23" t="s">
        <v>98</v>
      </c>
      <c r="B10" s="23"/>
      <c r="C10" s="23"/>
      <c r="D10" s="23"/>
    </row>
    <row r="11" spans="1:14">
      <c r="A11" s="13" t="s">
        <v>85</v>
      </c>
      <c r="B11" s="13" t="s">
        <v>86</v>
      </c>
      <c r="C11" s="13" t="s">
        <v>87</v>
      </c>
      <c r="D11" s="13" t="s">
        <v>88</v>
      </c>
    </row>
    <row r="12" spans="1:14">
      <c r="A12" s="6" t="s">
        <v>89</v>
      </c>
      <c r="B12" s="11">
        <v>120</v>
      </c>
      <c r="C12" s="11">
        <v>88</v>
      </c>
      <c r="D12" s="11">
        <v>100</v>
      </c>
    </row>
    <row r="13" spans="1:14">
      <c r="A13" s="6" t="s">
        <v>90</v>
      </c>
      <c r="B13" s="11">
        <v>96</v>
      </c>
      <c r="C13" s="11">
        <v>102</v>
      </c>
      <c r="D13" s="11">
        <v>88</v>
      </c>
    </row>
    <row r="14" spans="1:14">
      <c r="A14" s="6" t="s">
        <v>91</v>
      </c>
      <c r="B14" s="11">
        <v>98</v>
      </c>
      <c r="C14" s="11">
        <v>96</v>
      </c>
      <c r="D14" s="11">
        <v>76</v>
      </c>
    </row>
    <row r="15" spans="1:14">
      <c r="A15" s="6" t="s">
        <v>92</v>
      </c>
      <c r="B15" s="11">
        <v>125</v>
      </c>
      <c r="C15" s="11">
        <v>95</v>
      </c>
      <c r="D15" s="11">
        <v>78</v>
      </c>
    </row>
    <row r="16" spans="1:14">
      <c r="A16" s="6" t="s">
        <v>93</v>
      </c>
      <c r="B16" s="11">
        <v>110</v>
      </c>
      <c r="C16" s="11">
        <v>78</v>
      </c>
      <c r="D16" s="11">
        <v>86</v>
      </c>
    </row>
  </sheetData>
  <dataConsolidate function="max" leftLabels="1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2" priority="2" rank="1"/>
    <cfRule type="top10" dxfId="1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13" workbookViewId="0">
      <selection activeCell="M22" sqref="M22"/>
    </sheetView>
  </sheetViews>
  <sheetFormatPr defaultRowHeight="17.399999999999999"/>
  <cols>
    <col min="1" max="1" width="2.19921875" customWidth="1"/>
  </cols>
  <sheetData>
    <row r="1" spans="2:6">
      <c r="C1" s="24" t="s">
        <v>99</v>
      </c>
      <c r="D1" s="24"/>
      <c r="E1" s="24"/>
      <c r="F1" s="24"/>
    </row>
    <row r="3" spans="2:6">
      <c r="B3" s="6" t="s">
        <v>100</v>
      </c>
      <c r="C3" s="6" t="s">
        <v>101</v>
      </c>
      <c r="D3" s="6" t="s">
        <v>102</v>
      </c>
      <c r="E3" s="6" t="s">
        <v>103</v>
      </c>
      <c r="F3" s="6" t="s">
        <v>104</v>
      </c>
    </row>
    <row r="4" spans="2:6">
      <c r="B4" s="6">
        <v>1</v>
      </c>
      <c r="C4" s="6" t="s">
        <v>105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106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107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108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109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110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111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112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113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114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L15" sqref="L15"/>
    </sheetView>
  </sheetViews>
  <sheetFormatPr defaultRowHeight="17.399999999999999"/>
  <cols>
    <col min="1" max="1" width="3.8984375" customWidth="1"/>
  </cols>
  <sheetData>
    <row r="2" spans="2:8">
      <c r="B2" t="s">
        <v>118</v>
      </c>
    </row>
    <row r="3" spans="2:8">
      <c r="B3" s="14" t="s">
        <v>119</v>
      </c>
      <c r="C3" s="14" t="s">
        <v>120</v>
      </c>
      <c r="D3" s="14" t="s">
        <v>121</v>
      </c>
      <c r="E3" s="14" t="s">
        <v>115</v>
      </c>
      <c r="F3" s="14" t="s">
        <v>116</v>
      </c>
      <c r="G3" s="14" t="s">
        <v>117</v>
      </c>
      <c r="H3" s="15" t="s">
        <v>122</v>
      </c>
    </row>
    <row r="4" spans="2:8">
      <c r="B4" s="14" t="s">
        <v>123</v>
      </c>
      <c r="C4" s="21">
        <v>7</v>
      </c>
      <c r="D4" s="21">
        <v>3</v>
      </c>
      <c r="E4" s="21">
        <v>7</v>
      </c>
      <c r="F4" s="21">
        <v>3</v>
      </c>
      <c r="G4" s="21">
        <v>5</v>
      </c>
      <c r="H4" s="22">
        <f>SUM(C4:G4)</f>
        <v>25</v>
      </c>
    </row>
    <row r="5" spans="2:8">
      <c r="B5" s="14" t="s">
        <v>124</v>
      </c>
      <c r="C5" s="21">
        <v>-1</v>
      </c>
      <c r="D5" s="21">
        <v>3</v>
      </c>
      <c r="E5" s="21">
        <v>7</v>
      </c>
      <c r="F5" s="21">
        <v>3</v>
      </c>
      <c r="G5" s="21">
        <v>-1</v>
      </c>
      <c r="H5" s="22">
        <f>SUM(C5:G5)</f>
        <v>11</v>
      </c>
    </row>
    <row r="6" spans="2:8">
      <c r="B6" s="14" t="s">
        <v>125</v>
      </c>
      <c r="C6" s="21">
        <v>-1</v>
      </c>
      <c r="D6" s="21">
        <v>3</v>
      </c>
      <c r="E6" s="21">
        <v>-1</v>
      </c>
      <c r="F6" s="21">
        <v>3</v>
      </c>
      <c r="G6" s="21">
        <v>5</v>
      </c>
      <c r="H6" s="22">
        <f>SUM(C6:G6)</f>
        <v>9</v>
      </c>
    </row>
    <row r="7" spans="2:8">
      <c r="B7" s="14" t="s">
        <v>126</v>
      </c>
      <c r="C7" s="21">
        <v>7</v>
      </c>
      <c r="D7" s="21">
        <v>3</v>
      </c>
      <c r="E7" s="21">
        <v>7</v>
      </c>
      <c r="F7" s="21">
        <v>3</v>
      </c>
      <c r="G7" s="21">
        <v>5</v>
      </c>
      <c r="H7" s="22">
        <f>SUM(C7:G7)</f>
        <v>25</v>
      </c>
    </row>
    <row r="8" spans="2:8">
      <c r="B8" s="14" t="s">
        <v>127</v>
      </c>
      <c r="C8" s="21">
        <v>7</v>
      </c>
      <c r="D8" s="21">
        <v>-1</v>
      </c>
      <c r="E8" s="21">
        <v>7</v>
      </c>
      <c r="F8" s="21">
        <v>3</v>
      </c>
      <c r="G8" s="21">
        <v>5</v>
      </c>
      <c r="H8" s="22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8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tabSelected="1" workbookViewId="0">
      <selection activeCell="Q1" sqref="Q1"/>
    </sheetView>
  </sheetViews>
  <sheetFormatPr defaultRowHeight="17.399999999999999"/>
  <sheetData>
    <row r="1" spans="1:7" ht="21">
      <c r="A1" s="16" t="s">
        <v>128</v>
      </c>
    </row>
    <row r="3" spans="1:7">
      <c r="A3" s="17" t="s">
        <v>129</v>
      </c>
      <c r="B3" s="17" t="s">
        <v>130</v>
      </c>
      <c r="C3" s="17" t="s">
        <v>131</v>
      </c>
      <c r="D3" s="17" t="s">
        <v>132</v>
      </c>
      <c r="E3" s="17" t="s">
        <v>133</v>
      </c>
      <c r="G3" t="s">
        <v>129</v>
      </c>
    </row>
    <row r="4" spans="1:7">
      <c r="A4" t="s">
        <v>134</v>
      </c>
      <c r="B4">
        <v>8000</v>
      </c>
      <c r="C4">
        <v>5</v>
      </c>
      <c r="D4" s="18">
        <v>40000</v>
      </c>
      <c r="E4">
        <v>4000</v>
      </c>
      <c r="G4" t="s">
        <v>135</v>
      </c>
    </row>
    <row r="5" spans="1:7">
      <c r="A5" t="s">
        <v>136</v>
      </c>
      <c r="B5">
        <v>7000</v>
      </c>
      <c r="C5">
        <v>4</v>
      </c>
      <c r="D5" s="18">
        <v>28000</v>
      </c>
      <c r="G5" t="s">
        <v>137</v>
      </c>
    </row>
    <row r="6" spans="1:7">
      <c r="A6" t="s">
        <v>138</v>
      </c>
      <c r="B6">
        <v>7500</v>
      </c>
      <c r="C6">
        <v>6</v>
      </c>
      <c r="D6" s="18">
        <v>45000</v>
      </c>
      <c r="E6">
        <v>4500</v>
      </c>
      <c r="G6" t="s">
        <v>139</v>
      </c>
    </row>
    <row r="7" spans="1:7">
      <c r="D7" s="18"/>
      <c r="G7" t="s">
        <v>140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도연 김</cp:lastModifiedBy>
  <dcterms:created xsi:type="dcterms:W3CDTF">2023-05-12T01:27:33Z</dcterms:created>
  <dcterms:modified xsi:type="dcterms:W3CDTF">2026-04-12T09:56:40Z</dcterms:modified>
</cp:coreProperties>
</file>