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zdxw\Desktop\컴활\01 엑셀\04 실전모의고사\"/>
    </mc:Choice>
  </mc:AlternateContent>
  <xr:revisionPtr revIDLastSave="0" documentId="13_ncr:1_{E5B3FAF9-9269-4E96-8BEC-BBD5FB413213}" xr6:coauthVersionLast="47" xr6:coauthVersionMax="47" xr10:uidLastSave="{00000000-0000-0000-0000-000000000000}"/>
  <bookViews>
    <workbookView xWindow="-96" yWindow="0" windowWidth="14688" windowHeight="12336" firstSheet="3" activeTab="6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1" l="1"/>
  <c r="E3" i="2" a="1"/>
  <c r="E3" i="2" s="1"/>
  <c r="E4" i="2" a="1"/>
  <c r="E4" i="2" s="1"/>
  <c r="E5" i="2" a="1"/>
  <c r="E5" i="2"/>
  <c r="E6" i="2" a="1"/>
  <c r="E6" i="2"/>
  <c r="E7" i="2" a="1"/>
  <c r="E7" i="2"/>
  <c r="E8" i="2" a="1"/>
  <c r="E8" i="2" s="1"/>
  <c r="B25" i="2" a="1"/>
  <c r="B25" i="2" s="1"/>
  <c r="B26" i="2" a="1"/>
  <c r="B26" i="2" s="1"/>
  <c r="B24" i="2" a="1"/>
  <c r="B24" i="2" s="1"/>
  <c r="F4" i="2"/>
  <c r="F5" i="2"/>
  <c r="F6" i="2"/>
  <c r="F7" i="2"/>
  <c r="F8" i="2"/>
  <c r="F3" i="2"/>
  <c r="H4" i="6"/>
  <c r="H5" i="6"/>
  <c r="H6" i="6"/>
  <c r="H7" i="6"/>
  <c r="H8" i="6"/>
  <c r="E15" i="2" a="1"/>
  <c r="E19" i="2" a="1"/>
  <c r="E13" i="2" a="1"/>
  <c r="E18" i="2" a="1"/>
  <c r="E20" i="2" a="1"/>
  <c r="E16" i="2" a="1"/>
  <c r="E17" i="2" a="1"/>
  <c r="E14" i="2" a="1"/>
  <c r="E12" i="2" a="1"/>
  <c r="E14" i="2" l="1"/>
  <c r="E17" i="2"/>
  <c r="E16" i="2"/>
  <c r="E20" i="2"/>
  <c r="E18" i="2"/>
  <c r="E13" i="2"/>
  <c r="E19" i="2"/>
  <c r="E15" i="2"/>
  <c r="E12" i="2"/>
  <c r="D24" i="2" s="1" a="1"/>
  <c r="D24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7FDE19-614C-4BD7-93A8-750FB83C77FC}" name="MS Access Database_Query" type="1" refreshedVersion="8" background="1">
    <dbPr connection="DSN=MS Access Database;DBQ=C:\Users\szdxw\Desktop\컴활\01 엑셀\04 실전모의고사\도서대여.accdb;DefaultDir=C:\Users\szdxw\Desktop\컴활\01 엑셀\04 실전모의고사;DriverId=25;FIL=MS Access;MaxBufferSize=2048;PageTimeout=5;" command="SELECT 도서대여.이름, 도서대여.주소, 도서대여.대여일, 도서대여.나이_x000d__x000a_FROM 도서대여 도서대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<sst xmlns="http://schemas.openxmlformats.org/spreadsheetml/2006/main" count="285" uniqueCount="170">
  <si>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</si>
  <si>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</si>
  <si>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</si>
  <si>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</si>
  <si>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</si>
  <si>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</si>
  <si>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</si>
  <si>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</si>
  <si>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</si>
  <si>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</si>
  <si>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</si>
  <si>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</si>
  <si>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</si>
  <si>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</si>
  <si>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</si>
  <si>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</si>
  <si>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</si>
  <si>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</si>
  <si>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</si>
  <si>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</si>
  <si>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</si>
  <si>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</si>
  <si>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</si>
  <si>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</si>
  <si>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</si>
  <si>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</si>
  <si>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</si>
  <si>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</si>
  <si>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</si>
  <si>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</si>
  <si>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</si>
  <si>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</si>
  <si>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</si>
  <si>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</si>
  <si>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</si>
  <si>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</si>
  <si>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</si>
  <si>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</si>
  <si>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</si>
  <si>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</si>
  <si>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</si>
  <si>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</si>
  <si>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</si>
  <si>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</si>
  <si>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</si>
  <si>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</si>
  <si>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</si>
  <si>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</si>
  <si>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</si>
  <si>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</si>
  <si>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</si>
  <si>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</si>
  <si>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</si>
  <si>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</si>
  <si>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</si>
  <si>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</si>
  <si>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</si>
  <si>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</si>
  <si>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</si>
  <si>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</si>
  <si>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</si>
  <si>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</si>
  <si>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</si>
  <si>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</si>
  <si>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</si>
  <si>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</si>
  <si>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</si>
  <si>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</si>
  <si>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</si>
  <si>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</si>
  <si>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</si>
  <si>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</si>
  <si>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</si>
  <si>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</si>
  <si>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</si>
  <si>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</si>
  <si>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</si>
  <si>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</si>
  <si>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</si>
  <si>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</si>
  <si>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</si>
  <si>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</si>
  <si>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</si>
  <si>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</si>
  <si>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</si>
  <si>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</si>
  <si>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</si>
  <si>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</si>
  <si>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</si>
  <si>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</si>
  <si>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</si>
  <si>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</si>
  <si>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</si>
  <si>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</si>
  <si>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</si>
  <si>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</si>
  <si>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</si>
  <si>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</si>
  <si>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</si>
  <si>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</si>
  <si>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</si>
  <si>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</si>
  <si>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</si>
  <si>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</si>
  <si>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</si>
  <si>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</si>
  <si>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</si>
  <si>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</si>
  <si>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</si>
  <si>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</si>
  <si>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</si>
  <si>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</si>
  <si>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</si>
  <si>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</si>
  <si>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</si>
  <si>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</si>
  <si>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</si>
  <si>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</si>
  <si>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</si>
  <si>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</si>
  <si>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</si>
  <si>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</si>
  <si>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</si>
  <si>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</si>
  <si>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</si>
  <si>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</si>
  <si>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</si>
  <si>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</si>
  <si>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</si>
  <si>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</si>
  <si>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</si>
  <si>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</si>
  <si>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</si>
  <si>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</si>
  <si>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</si>
  <si>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</si>
  <si>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</si>
  <si>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</si>
  <si>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</si>
  <si>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</si>
  <si>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</si>
  <si>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</si>
  <si>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</si>
  <si>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</si>
  <si>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</si>
  <si>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</si>
  <si>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사원번호</t>
    <phoneticPr fontId="1" type="noConversion"/>
  </si>
  <si>
    <t>조건</t>
    <phoneticPr fontId="1" type="noConversion"/>
  </si>
  <si>
    <t>(모두)</t>
  </si>
  <si>
    <t>공덕1동</t>
  </si>
  <si>
    <t>공덕2동</t>
  </si>
  <si>
    <t>도화1동</t>
  </si>
  <si>
    <t>도화2동</t>
  </si>
  <si>
    <t>서교동</t>
  </si>
  <si>
    <t>성산동</t>
  </si>
  <si>
    <t>신공덕동</t>
  </si>
  <si>
    <t>아현1동</t>
  </si>
  <si>
    <t>아현2동</t>
  </si>
  <si>
    <t>아현3동</t>
  </si>
  <si>
    <t>총합계</t>
  </si>
  <si>
    <t>2월</t>
  </si>
  <si>
    <t>3월</t>
  </si>
  <si>
    <t>4월</t>
  </si>
  <si>
    <t>개월(대여일)</t>
  </si>
  <si>
    <t>주소</t>
  </si>
  <si>
    <t>평균 : 나이</t>
  </si>
  <si>
    <t>4파란하늘</t>
  </si>
  <si>
    <t>7500</t>
  </si>
  <si>
    <t>6</t>
  </si>
  <si>
    <t>5파란하늘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</si>
</sst>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&quot;○&quot;;&quot;&quot;"/>
    <numFmt numFmtId="179" formatCode="[=25]&quot;만점&quot;;0&quot;점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7" fillId="0" borderId="1" xfId="2" applyNumberFormat="1" applyFont="1" applyBorder="1" applyAlignment="1">
      <alignment horizontal="center" vertical="center"/>
    </xf>
    <xf numFmtId="179" fontId="7" fillId="0" borderId="1" xfId="2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4">
    <dxf>
      <font>
        <b/>
        <i/>
        <color rgb="FF0070C0"/>
      </font>
    </dxf>
    <dxf>
      <font>
        <b/>
        <i/>
        <color rgb="FFFF0000"/>
      </font>
    </dxf>
    <dxf>
      <font>
        <b/>
        <i/>
        <color rgb="FF0070C0"/>
      </font>
    </dxf>
    <dxf>
      <font>
        <b val="0"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21590</xdr:rowOff>
    </xdr:from>
    <xdr:to>
      <xdr:col>8</xdr:col>
      <xdr:colOff>0</xdr:colOff>
      <xdr:row>28</xdr:row>
      <xdr:rowOff>198120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60960</xdr:rowOff>
        </xdr:from>
        <xdr:to>
          <xdr:col>7</xdr:col>
          <xdr:colOff>121920</xdr:colOff>
          <xdr:row>1</xdr:row>
          <xdr:rowOff>121920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zdxw" refreshedDate="45882.691345023151" backgroundQuery="1" createdVersion="8" refreshedVersion="8" minRefreshableVersion="3" recordCount="40" xr:uid="{C26B645A-933F-430A-8F23-217ACFB55674}">
  <cacheSource type="external" connectionId="1"/>
  <cacheFields count="5">
    <cacheField name="이름" numFmtId="0" sqlType="-9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주소" numFmtId="0" sqlType="-9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대여일" numFmtId="0" sqlType="11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par="4"/>
    </cacheField>
    <cacheField name="나이" numFmtId="0" sqlType="8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  <cacheField name="개월(대여일)" numFmtId="0" databaseField="0">
      <fieldGroup base="2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</r>
  <r>
    <x v="1"/>
    <x v="1"/>
    <x v="0"/>
    <x v="1"/>
  </r>
  <r>
    <x v="2"/>
    <x v="2"/>
    <x v="1"/>
    <x v="0"/>
  </r>
  <r>
    <x v="3"/>
    <x v="2"/>
    <x v="2"/>
    <x v="2"/>
  </r>
  <r>
    <x v="4"/>
    <x v="3"/>
    <x v="2"/>
    <x v="3"/>
  </r>
  <r>
    <x v="5"/>
    <x v="4"/>
    <x v="3"/>
    <x v="4"/>
  </r>
  <r>
    <x v="6"/>
    <x v="5"/>
    <x v="3"/>
    <x v="5"/>
  </r>
  <r>
    <x v="7"/>
    <x v="6"/>
    <x v="4"/>
    <x v="5"/>
  </r>
  <r>
    <x v="8"/>
    <x v="7"/>
    <x v="5"/>
    <x v="3"/>
  </r>
  <r>
    <x v="9"/>
    <x v="1"/>
    <x v="5"/>
    <x v="6"/>
  </r>
  <r>
    <x v="10"/>
    <x v="0"/>
    <x v="6"/>
    <x v="3"/>
  </r>
  <r>
    <x v="11"/>
    <x v="2"/>
    <x v="7"/>
    <x v="7"/>
  </r>
  <r>
    <x v="12"/>
    <x v="3"/>
    <x v="8"/>
    <x v="7"/>
  </r>
  <r>
    <x v="13"/>
    <x v="7"/>
    <x v="8"/>
    <x v="8"/>
  </r>
  <r>
    <x v="14"/>
    <x v="3"/>
    <x v="9"/>
    <x v="1"/>
  </r>
  <r>
    <x v="15"/>
    <x v="5"/>
    <x v="10"/>
    <x v="8"/>
  </r>
  <r>
    <x v="16"/>
    <x v="7"/>
    <x v="10"/>
    <x v="7"/>
  </r>
  <r>
    <x v="17"/>
    <x v="0"/>
    <x v="11"/>
    <x v="0"/>
  </r>
  <r>
    <x v="18"/>
    <x v="2"/>
    <x v="11"/>
    <x v="8"/>
  </r>
  <r>
    <x v="19"/>
    <x v="1"/>
    <x v="11"/>
    <x v="0"/>
  </r>
  <r>
    <x v="20"/>
    <x v="6"/>
    <x v="12"/>
    <x v="8"/>
  </r>
  <r>
    <x v="21"/>
    <x v="0"/>
    <x v="13"/>
    <x v="9"/>
  </r>
  <r>
    <x v="22"/>
    <x v="4"/>
    <x v="14"/>
    <x v="1"/>
  </r>
  <r>
    <x v="23"/>
    <x v="0"/>
    <x v="15"/>
    <x v="7"/>
  </r>
  <r>
    <x v="24"/>
    <x v="4"/>
    <x v="16"/>
    <x v="8"/>
  </r>
  <r>
    <x v="25"/>
    <x v="5"/>
    <x v="16"/>
    <x v="5"/>
  </r>
  <r>
    <x v="26"/>
    <x v="0"/>
    <x v="16"/>
    <x v="3"/>
  </r>
  <r>
    <x v="27"/>
    <x v="2"/>
    <x v="17"/>
    <x v="1"/>
  </r>
  <r>
    <x v="28"/>
    <x v="3"/>
    <x v="18"/>
    <x v="8"/>
  </r>
  <r>
    <x v="29"/>
    <x v="8"/>
    <x v="19"/>
    <x v="2"/>
  </r>
  <r>
    <x v="30"/>
    <x v="9"/>
    <x v="20"/>
    <x v="9"/>
  </r>
  <r>
    <x v="31"/>
    <x v="0"/>
    <x v="21"/>
    <x v="10"/>
  </r>
  <r>
    <x v="32"/>
    <x v="9"/>
    <x v="21"/>
    <x v="5"/>
  </r>
  <r>
    <x v="33"/>
    <x v="3"/>
    <x v="22"/>
    <x v="2"/>
  </r>
  <r>
    <x v="34"/>
    <x v="9"/>
    <x v="23"/>
    <x v="5"/>
  </r>
  <r>
    <x v="35"/>
    <x v="8"/>
    <x v="23"/>
    <x v="8"/>
  </r>
  <r>
    <x v="36"/>
    <x v="2"/>
    <x v="24"/>
    <x v="5"/>
  </r>
  <r>
    <x v="37"/>
    <x v="2"/>
    <x v="25"/>
    <x v="6"/>
  </r>
  <r>
    <x v="38"/>
    <x v="6"/>
    <x v="25"/>
    <x v="10"/>
  </r>
  <r>
    <x v="39"/>
    <x v="8"/>
    <x v="26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677197-A29A-4B1D-9426-1E108AC6E3EE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E17" firstHeaderRow="1" firstDataRow="2" firstDataCol="1" rowPageCount="1" colPageCount="1"/>
  <pivotFields count="5"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dataField="1" compact="0" showAll="0"/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4"/>
  </colFields>
  <colItems count="4">
    <i>
      <x v="2"/>
    </i>
    <i>
      <x v="3"/>
    </i>
    <i>
      <x v="4"/>
    </i>
    <i t="grand">
      <x/>
    </i>
  </colItems>
  <pageFields count="1">
    <pageField fld="0" hier="-1"/>
  </pageFields>
  <dataFields count="1">
    <dataField name="평균 : 나이" fld="3" subtotal="average" showDataAs="percentOfTotal" baseField="1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7"/>
  <sheetViews>
    <sheetView topLeftCell="A22" workbookViewId="0">
      <selection activeCell="B4" sqref="B4"/>
    </sheetView>
  </sheetViews>
  <sheetFormatPr defaultRowHeight="17.399999999999999"/>
  <cols>
    <col min="1" max="1" width="9" customWidth="1"/>
    <col min="2" max="2" width="7.09765625" customWidth="1"/>
    <col min="3" max="4" width="9" customWidth="1"/>
    <col min="5" max="5" width="10.5" customWidth="1"/>
    <col min="6" max="10" width="9" customWidth="1"/>
    <col min="11" max="11" width="5.5" customWidth="1"/>
    <col min="12" max="12" width="5.8984375" customWidth="1"/>
  </cols>
  <sheetData>
    <row r="1" spans="1:12">
      <c r="A1" s="1" t="s">
        <v>146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>
        <v>200104</v>
      </c>
      <c r="B2" s="2" t="s">
        <v>11</v>
      </c>
      <c r="C2" s="2" t="s">
        <v>12</v>
      </c>
      <c r="D2" s="2" t="s">
        <v>13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14</v>
      </c>
    </row>
    <row r="3" spans="1:12">
      <c r="A3" s="2">
        <v>200126</v>
      </c>
      <c r="B3" s="2" t="s">
        <v>15</v>
      </c>
      <c r="C3" s="2" t="s">
        <v>16</v>
      </c>
      <c r="D3" s="2" t="s">
        <v>17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18</v>
      </c>
    </row>
    <row r="4" spans="1:12">
      <c r="A4" s="2">
        <v>200123</v>
      </c>
      <c r="B4" s="2" t="s">
        <v>19</v>
      </c>
      <c r="C4" s="2" t="s">
        <v>20</v>
      </c>
      <c r="D4" s="2" t="s">
        <v>13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21</v>
      </c>
    </row>
    <row r="5" spans="1:12">
      <c r="A5" s="2">
        <v>200134</v>
      </c>
      <c r="B5" s="2" t="s">
        <v>22</v>
      </c>
      <c r="C5" s="2" t="s">
        <v>12</v>
      </c>
      <c r="D5" s="2" t="s">
        <v>23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21</v>
      </c>
    </row>
    <row r="6" spans="1:12">
      <c r="A6" s="2">
        <v>200114</v>
      </c>
      <c r="B6" s="2" t="s">
        <v>24</v>
      </c>
      <c r="C6" s="2" t="s">
        <v>12</v>
      </c>
      <c r="D6" s="2" t="s">
        <v>13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21</v>
      </c>
    </row>
    <row r="7" spans="1:12">
      <c r="A7" s="2">
        <v>200137</v>
      </c>
      <c r="B7" s="2" t="s">
        <v>25</v>
      </c>
      <c r="C7" s="2" t="s">
        <v>12</v>
      </c>
      <c r="D7" s="2" t="s">
        <v>26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18</v>
      </c>
    </row>
    <row r="8" spans="1:12">
      <c r="A8" s="2">
        <v>200131</v>
      </c>
      <c r="B8" s="2" t="s">
        <v>27</v>
      </c>
      <c r="C8" s="2" t="s">
        <v>28</v>
      </c>
      <c r="D8" s="2" t="s">
        <v>26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18</v>
      </c>
    </row>
    <row r="9" spans="1:12">
      <c r="A9" s="2">
        <v>200133</v>
      </c>
      <c r="B9" s="2" t="s">
        <v>29</v>
      </c>
      <c r="C9" s="2" t="s">
        <v>12</v>
      </c>
      <c r="D9" s="2" t="s">
        <v>23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21</v>
      </c>
    </row>
    <row r="10" spans="1:12">
      <c r="A10" s="2">
        <v>200129</v>
      </c>
      <c r="B10" s="2" t="s">
        <v>30</v>
      </c>
      <c r="C10" s="2" t="s">
        <v>12</v>
      </c>
      <c r="D10" s="2" t="s">
        <v>26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18</v>
      </c>
    </row>
    <row r="11" spans="1:12">
      <c r="A11" s="2">
        <v>200127</v>
      </c>
      <c r="B11" s="2" t="s">
        <v>31</v>
      </c>
      <c r="C11" s="2" t="s">
        <v>16</v>
      </c>
      <c r="D11" s="2" t="s">
        <v>26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18</v>
      </c>
    </row>
    <row r="12" spans="1:12">
      <c r="A12" s="2">
        <v>200112</v>
      </c>
      <c r="B12" s="2" t="s">
        <v>32</v>
      </c>
      <c r="C12" s="2" t="s">
        <v>16</v>
      </c>
      <c r="D12" s="2" t="s">
        <v>13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18</v>
      </c>
    </row>
    <row r="13" spans="1:12">
      <c r="A13" s="2">
        <v>200120</v>
      </c>
      <c r="B13" s="2" t="s">
        <v>33</v>
      </c>
      <c r="C13" s="2" t="s">
        <v>16</v>
      </c>
      <c r="D13" s="2" t="s">
        <v>23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18</v>
      </c>
    </row>
    <row r="14" spans="1:12">
      <c r="A14" s="2">
        <v>200128</v>
      </c>
      <c r="B14" s="2" t="s">
        <v>34</v>
      </c>
      <c r="C14" s="2" t="s">
        <v>20</v>
      </c>
      <c r="D14" s="2" t="s">
        <v>17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18</v>
      </c>
    </row>
    <row r="15" spans="1:12">
      <c r="A15" s="2">
        <v>200119</v>
      </c>
      <c r="B15" s="2" t="s">
        <v>35</v>
      </c>
      <c r="C15" s="2" t="s">
        <v>20</v>
      </c>
      <c r="D15" s="2" t="s">
        <v>13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21</v>
      </c>
    </row>
    <row r="16" spans="1:12">
      <c r="A16" s="2">
        <v>200116</v>
      </c>
      <c r="B16" s="2" t="s">
        <v>36</v>
      </c>
      <c r="C16" s="2" t="s">
        <v>16</v>
      </c>
      <c r="D16" s="2" t="s">
        <v>13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21</v>
      </c>
    </row>
    <row r="17" spans="1:13">
      <c r="A17" s="2">
        <v>200135</v>
      </c>
      <c r="B17" s="2" t="s">
        <v>37</v>
      </c>
      <c r="C17" s="2" t="s">
        <v>16</v>
      </c>
      <c r="D17" s="2" t="s">
        <v>26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18</v>
      </c>
    </row>
    <row r="18" spans="1:13">
      <c r="A18" s="2">
        <v>200110</v>
      </c>
      <c r="B18" s="2" t="s">
        <v>38</v>
      </c>
      <c r="C18" s="2" t="s">
        <v>12</v>
      </c>
      <c r="D18" s="2" t="s">
        <v>13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21</v>
      </c>
    </row>
    <row r="19" spans="1:13">
      <c r="A19" s="2">
        <v>200130</v>
      </c>
      <c r="B19" s="2" t="s">
        <v>39</v>
      </c>
      <c r="C19" s="2" t="s">
        <v>28</v>
      </c>
      <c r="D19" s="2" t="s">
        <v>26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18</v>
      </c>
    </row>
    <row r="20" spans="1:13">
      <c r="A20" s="2">
        <v>200132</v>
      </c>
      <c r="B20" s="2" t="s">
        <v>40</v>
      </c>
      <c r="C20" s="2" t="s">
        <v>16</v>
      </c>
      <c r="D20" s="2" t="s">
        <v>26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18</v>
      </c>
    </row>
    <row r="21" spans="1:13">
      <c r="A21" s="2">
        <v>200124</v>
      </c>
      <c r="B21" s="2" t="s">
        <v>41</v>
      </c>
      <c r="C21" s="2" t="s">
        <v>16</v>
      </c>
      <c r="D21" s="2" t="s">
        <v>26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14</v>
      </c>
    </row>
    <row r="22" spans="1:13">
      <c r="A22" s="2">
        <v>200106</v>
      </c>
      <c r="B22" s="2" t="s">
        <v>42</v>
      </c>
      <c r="C22" s="2" t="s">
        <v>28</v>
      </c>
      <c r="D22" s="2" t="s">
        <v>23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14</v>
      </c>
    </row>
    <row r="23" spans="1:13">
      <c r="A23" s="2">
        <v>200136</v>
      </c>
      <c r="B23" s="2" t="s">
        <v>43</v>
      </c>
      <c r="C23" s="2" t="s">
        <v>20</v>
      </c>
      <c r="D23" s="2" t="s">
        <v>23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18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AND(10&gt;=_xlfn.RANK.EQ(K2,$K$2:$K$23,0),COUNTIF($G2:$J2,"&gt;=70")=4)</f>
        <v>0</v>
      </c>
    </row>
    <row r="28" spans="1:13">
      <c r="A28" s="1" t="s">
        <v>146</v>
      </c>
      <c r="B28" s="1" t="s">
        <v>0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  <c r="H28" s="1" t="s">
        <v>9</v>
      </c>
    </row>
    <row r="29" spans="1:13">
      <c r="A29" s="2">
        <v>200137</v>
      </c>
      <c r="B29" s="2" t="s">
        <v>25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27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30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32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33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37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40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  <row r="36" spans="1:8">
      <c r="A36" s="2"/>
      <c r="B36" s="2"/>
      <c r="C36" s="4"/>
      <c r="D36" s="4"/>
      <c r="E36" s="4"/>
      <c r="F36" s="4"/>
      <c r="G36" s="4"/>
      <c r="H36" s="4"/>
    </row>
    <row r="37" spans="1:8">
      <c r="A37" s="2"/>
      <c r="B37" s="2"/>
      <c r="C37" s="4"/>
      <c r="D37" s="4"/>
      <c r="E37" s="4"/>
      <c r="F37" s="4"/>
      <c r="G37" s="4"/>
      <c r="H37" s="4"/>
    </row>
  </sheetData>
  <phoneticPr fontId="1" type="noConversion"/>
  <conditionalFormatting sqref="F2:K23">
    <cfRule type="expression" dxfId="3" priority="1">
      <formula>ISODD(COLUMN())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26"/>
  <sheetViews>
    <sheetView workbookViewId="0">
      <selection activeCell="J3" sqref="J3"/>
    </sheetView>
  </sheetViews>
  <sheetFormatPr defaultRowHeight="17.399999999999999"/>
  <cols>
    <col min="1" max="1" width="7.69921875" bestFit="1" customWidth="1"/>
    <col min="2" max="2" width="16.5" bestFit="1" customWidth="1"/>
    <col min="3" max="3" width="11.09765625" bestFit="1" customWidth="1"/>
    <col min="4" max="4" width="15.8984375" bestFit="1" customWidth="1"/>
    <col min="5" max="5" width="11.09765625" customWidth="1"/>
  </cols>
  <sheetData>
    <row r="1" spans="1:6">
      <c r="A1" t="s">
        <v>44</v>
      </c>
    </row>
    <row r="2" spans="1:6">
      <c r="A2" s="6" t="s">
        <v>0</v>
      </c>
      <c r="B2" s="6" t="s">
        <v>45</v>
      </c>
      <c r="C2" s="6" t="s">
        <v>46</v>
      </c>
      <c r="D2" s="6" t="s">
        <v>143</v>
      </c>
      <c r="E2" s="7" t="s">
        <v>47</v>
      </c>
      <c r="F2" s="7" t="s">
        <v>48</v>
      </c>
    </row>
    <row r="3" spans="1:6">
      <c r="A3" s="6" t="s">
        <v>49</v>
      </c>
      <c r="B3" s="6" t="s">
        <v>50</v>
      </c>
      <c r="C3" s="8">
        <v>29495</v>
      </c>
      <c r="D3" s="6" t="s">
        <v>51</v>
      </c>
      <c r="E3" s="9" cm="1">
        <f t="array" ref="E3">_xlfn.SWITCH(LEFT(D3,1), "1", 30000, "2", 60000, "3", 80000, "4", 100000, "5", 120000, 0)</f>
        <v>100000</v>
      </c>
      <c r="F3" s="6" t="str">
        <f>IF(AND(OR(LEFT(B3,3) = "서울시",LEFT(B3,3) = "부천시",LEFT(B3,3) = "안양시"), YEAR(C3) &lt;= 1981),"A조","B조")</f>
        <v>A조</v>
      </c>
    </row>
    <row r="4" spans="1:6">
      <c r="A4" s="6" t="s">
        <v>52</v>
      </c>
      <c r="B4" s="6" t="s">
        <v>53</v>
      </c>
      <c r="C4" s="8">
        <v>30458</v>
      </c>
      <c r="D4" s="6" t="s">
        <v>54</v>
      </c>
      <c r="E4" s="9" cm="1">
        <f t="array" ref="E4">_xlfn.SWITCH(LEFT(D4,1), "1", 30000, "2", 60000, "3", 80000, "4", 100000, "5", 120000, 0)</f>
        <v>80000</v>
      </c>
      <c r="F4" s="6" t="str">
        <f t="shared" ref="F4:F8" si="0">IF(AND(OR(LEFT(B4,3) = "서울시",LEFT(B4,3) = "부천시",LEFT(B4,3) = "안양시"), YEAR(C4) &lt;= 1981),"A조","B조")</f>
        <v>B조</v>
      </c>
    </row>
    <row r="5" spans="1:6">
      <c r="A5" s="6" t="s">
        <v>55</v>
      </c>
      <c r="B5" s="6" t="s">
        <v>56</v>
      </c>
      <c r="C5" s="8">
        <v>29681</v>
      </c>
      <c r="D5" s="6" t="s">
        <v>57</v>
      </c>
      <c r="E5" s="9" cm="1">
        <f t="array" ref="E5">_xlfn.SWITCH(LEFT(D5,1), "1", 30000, "2", 60000, "3", 80000, "4", 100000, "5", 120000, 0)</f>
        <v>120000</v>
      </c>
      <c r="F5" s="6" t="str">
        <f t="shared" si="0"/>
        <v>A조</v>
      </c>
    </row>
    <row r="6" spans="1:6">
      <c r="A6" s="6" t="s">
        <v>58</v>
      </c>
      <c r="B6" s="6" t="s">
        <v>59</v>
      </c>
      <c r="C6" s="8">
        <v>32182</v>
      </c>
      <c r="D6" s="6" t="s">
        <v>60</v>
      </c>
      <c r="E6" s="9" cm="1">
        <f t="array" ref="E6">_xlfn.SWITCH(LEFT(D6,1), "1", 30000, "2", 60000, "3", 80000, "4", 100000, "5", 120000, 0)</f>
        <v>60000</v>
      </c>
      <c r="F6" s="6" t="str">
        <f t="shared" si="0"/>
        <v>B조</v>
      </c>
    </row>
    <row r="7" spans="1:6">
      <c r="A7" s="6" t="s">
        <v>61</v>
      </c>
      <c r="B7" s="6" t="s">
        <v>62</v>
      </c>
      <c r="C7" s="8">
        <v>28962</v>
      </c>
      <c r="D7" s="6" t="s">
        <v>141</v>
      </c>
      <c r="E7" s="9" cm="1">
        <f t="array" ref="E7">_xlfn.SWITCH(LEFT(D7,1), "1", 30000, "2", 60000, "3", 80000, "4", 100000, "5", 120000, 0)</f>
        <v>0</v>
      </c>
      <c r="F7" s="6" t="str">
        <f t="shared" si="0"/>
        <v>A조</v>
      </c>
    </row>
    <row r="8" spans="1:6">
      <c r="A8" s="6" t="s">
        <v>63</v>
      </c>
      <c r="B8" s="6" t="s">
        <v>64</v>
      </c>
      <c r="C8" s="8">
        <v>34171</v>
      </c>
      <c r="D8" s="6" t="s">
        <v>142</v>
      </c>
      <c r="E8" s="9" cm="1">
        <f t="array" ref="E8">_xlfn.SWITCH(LEFT(D8,1), "1", 30000, "2", 60000, "3", 80000, "4", 100000, "5", 120000, 0)</f>
        <v>30000</v>
      </c>
      <c r="F8" s="6" t="str">
        <f t="shared" si="0"/>
        <v>B조</v>
      </c>
    </row>
    <row r="10" spans="1:6">
      <c r="A10" t="s">
        <v>144</v>
      </c>
    </row>
    <row r="11" spans="1:6">
      <c r="A11" s="6" t="s">
        <v>65</v>
      </c>
      <c r="B11" s="6" t="s">
        <v>66</v>
      </c>
      <c r="C11" s="6" t="s">
        <v>67</v>
      </c>
      <c r="D11" s="6" t="s">
        <v>68</v>
      </c>
      <c r="E11" s="7" t="s">
        <v>69</v>
      </c>
      <c r="F11" s="6" t="s">
        <v>70</v>
      </c>
    </row>
    <row r="12" spans="1:6">
      <c r="A12" s="11" t="s">
        <v>71</v>
      </c>
      <c r="B12" s="11" t="s">
        <v>72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73</v>
      </c>
      <c r="B13" s="11" t="s">
        <v>74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75</v>
      </c>
      <c r="B14" s="11" t="s">
        <v>76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77</v>
      </c>
      <c r="B15" s="11" t="s">
        <v>74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78</v>
      </c>
      <c r="B16" s="11" t="s">
        <v>72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79</v>
      </c>
      <c r="B17" s="11" t="s">
        <v>72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80</v>
      </c>
      <c r="B18" s="11" t="s">
        <v>76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81</v>
      </c>
      <c r="B19" s="11" t="s">
        <v>74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82</v>
      </c>
      <c r="B20" s="11" t="s">
        <v>76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145</v>
      </c>
    </row>
    <row r="23" spans="1:6">
      <c r="A23" s="11" t="s">
        <v>66</v>
      </c>
      <c r="B23" s="7" t="s">
        <v>83</v>
      </c>
      <c r="D23" s="7" t="s">
        <v>84</v>
      </c>
    </row>
    <row r="24" spans="1:6">
      <c r="A24" s="11" t="s">
        <v>72</v>
      </c>
      <c r="B24" s="12">
        <f t="array" ref="B24">ABS(MEDIAN($F$12:$F$20) - MEDIAN(IF(($B$12:$B$20=$A24),$F$12:$F$20)))</f>
        <v>15000</v>
      </c>
      <c r="D24" s="10">
        <f t="array" ref="D24">MIN(IF(($B$12:$B$20="수영") * ($C$12:$C$20&gt;=20), $E$12:$E$20))</f>
        <v>60000</v>
      </c>
    </row>
    <row r="25" spans="1:6">
      <c r="A25" s="11" t="s">
        <v>74</v>
      </c>
      <c r="B25" s="12">
        <f t="array" ref="B25">ABS(MEDIAN($F$12:$F$20) - MEDIAN(IF(($B$12:$B$20=$A25),$F$12:$F$20)))</f>
        <v>15000</v>
      </c>
    </row>
    <row r="26" spans="1:6">
      <c r="A26" s="11" t="s">
        <v>76</v>
      </c>
      <c r="B26" s="12">
        <f t="array" ref="B26">ABS(MEDIAN($F$12:$F$20) - MEDIAN(IF(($B$12:$B$20=$A26),$F$12:$F$20)))</f>
        <v>15000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workbookViewId="0">
      <selection activeCell="B5" sqref="B5"/>
    </sheetView>
  </sheetViews>
  <sheetFormatPr defaultRowHeight="17.399999999999999"/>
  <cols>
    <col min="1" max="1" width="10.296875" bestFit="1" customWidth="1"/>
    <col min="2" max="4" width="13.69921875" bestFit="1" customWidth="1"/>
    <col min="5" max="5" width="13.3984375" customWidth="1"/>
    <col min="6" max="28" width="10.8984375" bestFit="1" customWidth="1"/>
    <col min="29" max="29" width="8.5" bestFit="1" customWidth="1"/>
  </cols>
  <sheetData>
    <row r="3" spans="1:5">
      <c r="A3" s="21" t="s">
        <v>0</v>
      </c>
      <c r="B3" t="s">
        <v>148</v>
      </c>
    </row>
    <row r="5" spans="1:5">
      <c r="A5" s="21" t="s">
        <v>165</v>
      </c>
      <c r="B5" s="21" t="s">
        <v>163</v>
      </c>
    </row>
    <row r="6" spans="1:5">
      <c r="A6" s="21" t="s">
        <v>164</v>
      </c>
      <c r="B6" t="s">
        <v>160</v>
      </c>
      <c r="C6" t="s">
        <v>161</v>
      </c>
      <c r="D6" t="s">
        <v>162</v>
      </c>
      <c r="E6" t="s">
        <v>159</v>
      </c>
    </row>
    <row r="7" spans="1:5">
      <c r="A7" t="s">
        <v>149</v>
      </c>
      <c r="B7" s="22">
        <v>0</v>
      </c>
      <c r="C7" s="22">
        <v>0.81841432225063937</v>
      </c>
      <c r="D7" s="22">
        <v>1.1253196930946292</v>
      </c>
      <c r="E7" s="22">
        <v>1.0230179028132993</v>
      </c>
    </row>
    <row r="8" spans="1:5">
      <c r="A8" t="s">
        <v>150</v>
      </c>
      <c r="B8" s="22">
        <v>0.92071611253196928</v>
      </c>
      <c r="C8" s="22">
        <v>0.92071611253196928</v>
      </c>
      <c r="D8" s="22">
        <v>0</v>
      </c>
      <c r="E8" s="22">
        <v>0.92071611253196928</v>
      </c>
    </row>
    <row r="9" spans="1:5">
      <c r="A9" t="s">
        <v>151</v>
      </c>
      <c r="B9" s="22">
        <v>0.88661551577152597</v>
      </c>
      <c r="C9" s="22">
        <v>1.0457516339869282</v>
      </c>
      <c r="D9" s="22">
        <v>1.0230179028132993</v>
      </c>
      <c r="E9" s="22">
        <v>1.0093776641091219</v>
      </c>
    </row>
    <row r="10" spans="1:5">
      <c r="A10" t="s">
        <v>152</v>
      </c>
      <c r="B10" s="22">
        <v>1.1253196930946292</v>
      </c>
      <c r="C10" s="22">
        <v>1.0912190963341859</v>
      </c>
      <c r="D10" s="22">
        <v>0.95481670929241269</v>
      </c>
      <c r="E10" s="22">
        <v>1.0571184995737426</v>
      </c>
    </row>
    <row r="11" spans="1:5">
      <c r="A11" t="s">
        <v>153</v>
      </c>
      <c r="B11" s="22">
        <v>1.1253196930946292</v>
      </c>
      <c r="C11" s="22">
        <v>1.1082693947144076</v>
      </c>
      <c r="D11" s="22">
        <v>0</v>
      </c>
      <c r="E11" s="22">
        <v>1.1139528275078148</v>
      </c>
    </row>
    <row r="12" spans="1:5">
      <c r="A12" t="s">
        <v>154</v>
      </c>
      <c r="B12" s="22">
        <v>0</v>
      </c>
      <c r="C12" s="22">
        <v>1.0230179028132993</v>
      </c>
      <c r="D12" s="22">
        <v>1.0912190963341859</v>
      </c>
      <c r="E12" s="22">
        <v>1.068485365160557</v>
      </c>
    </row>
    <row r="13" spans="1:5">
      <c r="A13" t="s">
        <v>155</v>
      </c>
      <c r="B13" s="22">
        <v>0.78431372549019607</v>
      </c>
      <c r="C13" s="22">
        <v>1.0400682011935209</v>
      </c>
      <c r="D13" s="22">
        <v>0</v>
      </c>
      <c r="E13" s="22">
        <v>0.95481670929241269</v>
      </c>
    </row>
    <row r="14" spans="1:5">
      <c r="A14" t="s">
        <v>156</v>
      </c>
      <c r="B14" s="22">
        <v>0.90366581415174763</v>
      </c>
      <c r="C14" s="22">
        <v>0.92071611253196928</v>
      </c>
      <c r="D14" s="22">
        <v>0.95481670929241269</v>
      </c>
      <c r="E14" s="22">
        <v>0.92071611253196928</v>
      </c>
    </row>
    <row r="15" spans="1:5">
      <c r="A15" t="s">
        <v>157</v>
      </c>
      <c r="B15" s="22">
        <v>0.88661551577152597</v>
      </c>
      <c r="C15" s="22">
        <v>1.0741687979539642</v>
      </c>
      <c r="D15" s="22">
        <v>0</v>
      </c>
      <c r="E15" s="22">
        <v>1.0116510372264849</v>
      </c>
    </row>
    <row r="16" spans="1:5">
      <c r="A16" t="s">
        <v>158</v>
      </c>
      <c r="B16" s="22">
        <v>0.97186700767263434</v>
      </c>
      <c r="C16" s="22">
        <v>1.0457516339869282</v>
      </c>
      <c r="D16" s="22">
        <v>0.98891730605285599</v>
      </c>
      <c r="E16" s="22">
        <v>1.0084033613445378</v>
      </c>
    </row>
    <row r="17" spans="1:5">
      <c r="A17" t="s">
        <v>159</v>
      </c>
      <c r="B17" s="22">
        <v>0.94551654653956441</v>
      </c>
      <c r="C17" s="22">
        <v>1.0127877237851663</v>
      </c>
      <c r="D17" s="22">
        <v>1.0381737235957185</v>
      </c>
      <c r="E17" s="22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D16" sqref="D16"/>
    </sheetView>
  </sheetViews>
  <sheetFormatPr defaultRowHeight="17.399999999999999"/>
  <cols>
    <col min="1" max="1" width="11" bestFit="1" customWidth="1"/>
    <col min="2" max="3" width="7.09765625" bestFit="1" customWidth="1"/>
    <col min="4" max="4" width="9.3984375" bestFit="1" customWidth="1"/>
    <col min="5" max="5" width="2.69921875" customWidth="1"/>
    <col min="6" max="6" width="11" bestFit="1" customWidth="1"/>
    <col min="7" max="8" width="7.09765625" bestFit="1" customWidth="1"/>
    <col min="9" max="9" width="9.3984375" bestFit="1" customWidth="1"/>
    <col min="10" max="10" width="2.3984375" customWidth="1"/>
    <col min="11" max="11" width="11" bestFit="1" customWidth="1"/>
    <col min="12" max="13" width="7.09765625" bestFit="1" customWidth="1"/>
    <col min="14" max="14" width="9.3984375" bestFit="1" customWidth="1"/>
  </cols>
  <sheetData>
    <row r="1" spans="1:14" ht="19.2">
      <c r="A1" s="19" t="s">
        <v>94</v>
      </c>
      <c r="B1" s="19"/>
      <c r="C1" s="19"/>
      <c r="D1" s="19"/>
      <c r="F1" s="19" t="s">
        <v>95</v>
      </c>
      <c r="G1" s="19"/>
      <c r="H1" s="19"/>
      <c r="I1" s="19"/>
      <c r="K1" s="19" t="s">
        <v>96</v>
      </c>
      <c r="L1" s="19"/>
      <c r="M1" s="19"/>
      <c r="N1" s="19"/>
    </row>
    <row r="2" spans="1:14">
      <c r="D2" t="s">
        <v>97</v>
      </c>
      <c r="I2" t="s">
        <v>97</v>
      </c>
      <c r="N2" t="s">
        <v>97</v>
      </c>
    </row>
    <row r="3" spans="1:14">
      <c r="A3" s="13" t="s">
        <v>85</v>
      </c>
      <c r="B3" s="13" t="s">
        <v>86</v>
      </c>
      <c r="C3" s="13" t="s">
        <v>87</v>
      </c>
      <c r="D3" s="13" t="s">
        <v>88</v>
      </c>
      <c r="F3" s="13" t="s">
        <v>85</v>
      </c>
      <c r="G3" s="13" t="s">
        <v>86</v>
      </c>
      <c r="H3" s="13" t="s">
        <v>87</v>
      </c>
      <c r="I3" s="13" t="s">
        <v>88</v>
      </c>
      <c r="K3" s="13" t="s">
        <v>85</v>
      </c>
      <c r="L3" s="13" t="s">
        <v>86</v>
      </c>
      <c r="M3" s="13" t="s">
        <v>87</v>
      </c>
      <c r="N3" s="13" t="s">
        <v>88</v>
      </c>
    </row>
    <row r="4" spans="1:14">
      <c r="A4" s="6" t="s">
        <v>89</v>
      </c>
      <c r="B4" s="11">
        <v>120</v>
      </c>
      <c r="C4" s="11">
        <v>50</v>
      </c>
      <c r="D4" s="11">
        <v>60</v>
      </c>
      <c r="F4" s="6" t="s">
        <v>89</v>
      </c>
      <c r="G4" s="11">
        <v>100</v>
      </c>
      <c r="H4" s="11">
        <v>85</v>
      </c>
      <c r="I4" s="11">
        <v>68</v>
      </c>
      <c r="K4" s="6" t="s">
        <v>89</v>
      </c>
      <c r="L4" s="11">
        <v>110</v>
      </c>
      <c r="M4" s="11">
        <v>88</v>
      </c>
      <c r="N4" s="11">
        <v>100</v>
      </c>
    </row>
    <row r="5" spans="1:14">
      <c r="A5" s="6" t="s">
        <v>90</v>
      </c>
      <c r="B5" s="11">
        <v>85</v>
      </c>
      <c r="C5" s="11">
        <v>90</v>
      </c>
      <c r="D5" s="11">
        <v>52</v>
      </c>
      <c r="F5" s="6" t="s">
        <v>90</v>
      </c>
      <c r="G5" s="11">
        <v>90</v>
      </c>
      <c r="H5" s="11">
        <v>48</v>
      </c>
      <c r="I5" s="11">
        <v>60</v>
      </c>
      <c r="K5" s="6" t="s">
        <v>90</v>
      </c>
      <c r="L5" s="11">
        <v>96</v>
      </c>
      <c r="M5" s="11">
        <v>102</v>
      </c>
      <c r="N5" s="11">
        <v>88</v>
      </c>
    </row>
    <row r="6" spans="1:14">
      <c r="A6" s="6" t="s">
        <v>91</v>
      </c>
      <c r="B6" s="11">
        <v>78</v>
      </c>
      <c r="C6" s="11">
        <v>80</v>
      </c>
      <c r="D6" s="11">
        <v>55</v>
      </c>
      <c r="F6" s="6" t="s">
        <v>91</v>
      </c>
      <c r="G6" s="11">
        <v>98</v>
      </c>
      <c r="H6" s="11">
        <v>80</v>
      </c>
      <c r="I6" s="11">
        <v>60</v>
      </c>
      <c r="K6" s="6" t="s">
        <v>91</v>
      </c>
      <c r="L6" s="11">
        <v>80</v>
      </c>
      <c r="M6" s="11">
        <v>96</v>
      </c>
      <c r="N6" s="11">
        <v>76</v>
      </c>
    </row>
    <row r="7" spans="1:14">
      <c r="A7" s="6" t="s">
        <v>92</v>
      </c>
      <c r="B7" s="11">
        <v>125</v>
      </c>
      <c r="C7" s="11">
        <v>95</v>
      </c>
      <c r="D7" s="11">
        <v>66</v>
      </c>
      <c r="F7" s="6" t="s">
        <v>92</v>
      </c>
      <c r="G7" s="11">
        <v>80</v>
      </c>
      <c r="H7" s="11">
        <v>53</v>
      </c>
      <c r="I7" s="11">
        <v>53</v>
      </c>
      <c r="K7" s="6" t="s">
        <v>92</v>
      </c>
      <c r="L7" s="11">
        <v>105</v>
      </c>
      <c r="M7" s="11">
        <v>75</v>
      </c>
      <c r="N7" s="11">
        <v>78</v>
      </c>
    </row>
    <row r="8" spans="1:14">
      <c r="A8" s="6" t="s">
        <v>93</v>
      </c>
      <c r="B8" s="11">
        <v>83</v>
      </c>
      <c r="C8" s="11">
        <v>78</v>
      </c>
      <c r="D8" s="11">
        <v>86</v>
      </c>
      <c r="F8" s="6" t="s">
        <v>93</v>
      </c>
      <c r="G8" s="11">
        <v>110</v>
      </c>
      <c r="H8" s="11">
        <v>78</v>
      </c>
      <c r="I8" s="11">
        <v>80</v>
      </c>
      <c r="K8" s="6" t="s">
        <v>93</v>
      </c>
      <c r="L8" s="11">
        <v>78</v>
      </c>
      <c r="M8" s="11">
        <v>60</v>
      </c>
      <c r="N8" s="11">
        <v>84</v>
      </c>
    </row>
    <row r="10" spans="1:14" ht="19.2">
      <c r="A10" s="19" t="s">
        <v>98</v>
      </c>
      <c r="B10" s="19"/>
      <c r="C10" s="19"/>
      <c r="D10" s="19"/>
    </row>
    <row r="11" spans="1:14">
      <c r="A11" s="13" t="s">
        <v>85</v>
      </c>
      <c r="B11" s="13" t="s">
        <v>86</v>
      </c>
      <c r="C11" s="13" t="s">
        <v>87</v>
      </c>
      <c r="D11" s="13" t="s">
        <v>88</v>
      </c>
    </row>
    <row r="12" spans="1:14">
      <c r="A12" s="6" t="s">
        <v>89</v>
      </c>
      <c r="B12" s="11">
        <v>120</v>
      </c>
      <c r="C12" s="11">
        <v>88</v>
      </c>
      <c r="D12" s="11">
        <v>100</v>
      </c>
    </row>
    <row r="13" spans="1:14">
      <c r="A13" s="6" t="s">
        <v>90</v>
      </c>
      <c r="B13" s="11">
        <v>96</v>
      </c>
      <c r="C13" s="11">
        <v>102</v>
      </c>
      <c r="D13" s="11">
        <v>88</v>
      </c>
    </row>
    <row r="14" spans="1:14">
      <c r="A14" s="6" t="s">
        <v>91</v>
      </c>
      <c r="B14" s="11">
        <v>98</v>
      </c>
      <c r="C14" s="11">
        <v>96</v>
      </c>
      <c r="D14" s="11">
        <v>76</v>
      </c>
    </row>
    <row r="15" spans="1:14">
      <c r="A15" s="6" t="s">
        <v>92</v>
      </c>
      <c r="B15" s="11">
        <v>125</v>
      </c>
      <c r="C15" s="11">
        <v>95</v>
      </c>
      <c r="D15" s="11">
        <v>78</v>
      </c>
    </row>
    <row r="16" spans="1:14">
      <c r="A16" s="6" t="s">
        <v>93</v>
      </c>
      <c r="B16" s="11">
        <v>110</v>
      </c>
      <c r="C16" s="11">
        <v>78</v>
      </c>
      <c r="D16" s="11">
        <v>86</v>
      </c>
    </row>
  </sheetData>
  <dataConsolidate function="max" leftLabels="1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2" priority="2" rank="1"/>
    <cfRule type="top10" dxfId="1" priority="1" bottom="1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10" workbookViewId="0">
      <selection activeCell="K18" sqref="K18"/>
    </sheetView>
  </sheetViews>
  <sheetFormatPr defaultRowHeight="17.399999999999999"/>
  <cols>
    <col min="1" max="1" width="2.19921875" customWidth="1"/>
  </cols>
  <sheetData>
    <row r="1" spans="2:6">
      <c r="C1" s="20" t="s">
        <v>99</v>
      </c>
      <c r="D1" s="20"/>
      <c r="E1" s="20"/>
      <c r="F1" s="20"/>
    </row>
    <row r="3" spans="2:6">
      <c r="B3" s="6" t="s">
        <v>100</v>
      </c>
      <c r="C3" s="6" t="s">
        <v>101</v>
      </c>
      <c r="D3" s="6" t="s">
        <v>102</v>
      </c>
      <c r="E3" s="6" t="s">
        <v>103</v>
      </c>
      <c r="F3" s="6" t="s">
        <v>104</v>
      </c>
    </row>
    <row r="4" spans="2:6">
      <c r="B4" s="6">
        <v>1</v>
      </c>
      <c r="C4" s="6" t="s">
        <v>105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106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107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108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109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110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111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112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113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114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>
      <selection activeCell="I15" sqref="I15"/>
    </sheetView>
  </sheetViews>
  <sheetFormatPr defaultRowHeight="17.399999999999999"/>
  <cols>
    <col min="1" max="1" width="3.8984375" customWidth="1"/>
  </cols>
  <sheetData>
    <row r="2" spans="2:8">
      <c r="B2" t="s">
        <v>118</v>
      </c>
    </row>
    <row r="3" spans="2:8">
      <c r="B3" s="14" t="s">
        <v>119</v>
      </c>
      <c r="C3" s="14" t="s">
        <v>120</v>
      </c>
      <c r="D3" s="14" t="s">
        <v>121</v>
      </c>
      <c r="E3" s="14" t="s">
        <v>115</v>
      </c>
      <c r="F3" s="14" t="s">
        <v>116</v>
      </c>
      <c r="G3" s="14" t="s">
        <v>117</v>
      </c>
      <c r="H3" s="15" t="s">
        <v>122</v>
      </c>
    </row>
    <row r="4" spans="2:8">
      <c r="B4" s="14" t="s">
        <v>123</v>
      </c>
      <c r="C4" s="23">
        <v>7</v>
      </c>
      <c r="D4" s="23">
        <v>3</v>
      </c>
      <c r="E4" s="23">
        <v>7</v>
      </c>
      <c r="F4" s="23">
        <v>3</v>
      </c>
      <c r="G4" s="23">
        <v>5</v>
      </c>
      <c r="H4" s="24">
        <f>SUM(C4:G4)</f>
        <v>25</v>
      </c>
    </row>
    <row r="5" spans="2:8">
      <c r="B5" s="14" t="s">
        <v>124</v>
      </c>
      <c r="C5" s="23">
        <v>-1</v>
      </c>
      <c r="D5" s="23">
        <v>3</v>
      </c>
      <c r="E5" s="23">
        <v>7</v>
      </c>
      <c r="F5" s="23">
        <v>3</v>
      </c>
      <c r="G5" s="23">
        <v>-1</v>
      </c>
      <c r="H5" s="24">
        <f>SUM(C5:G5)</f>
        <v>11</v>
      </c>
    </row>
    <row r="6" spans="2:8">
      <c r="B6" s="14" t="s">
        <v>125</v>
      </c>
      <c r="C6" s="23">
        <v>-1</v>
      </c>
      <c r="D6" s="23">
        <v>3</v>
      </c>
      <c r="E6" s="23">
        <v>-1</v>
      </c>
      <c r="F6" s="23">
        <v>3</v>
      </c>
      <c r="G6" s="23">
        <v>5</v>
      </c>
      <c r="H6" s="24">
        <f>SUM(C6:G6)</f>
        <v>9</v>
      </c>
    </row>
    <row r="7" spans="2:8">
      <c r="B7" s="14" t="s">
        <v>126</v>
      </c>
      <c r="C7" s="23">
        <v>7</v>
      </c>
      <c r="D7" s="23">
        <v>3</v>
      </c>
      <c r="E7" s="23">
        <v>7</v>
      </c>
      <c r="F7" s="23">
        <v>3</v>
      </c>
      <c r="G7" s="23">
        <v>5</v>
      </c>
      <c r="H7" s="24">
        <f>SUM(C7:G7)</f>
        <v>25</v>
      </c>
    </row>
    <row r="8" spans="2:8">
      <c r="B8" s="14" t="s">
        <v>127</v>
      </c>
      <c r="C8" s="23">
        <v>7</v>
      </c>
      <c r="D8" s="23">
        <v>-1</v>
      </c>
      <c r="E8" s="23">
        <v>7</v>
      </c>
      <c r="F8" s="23">
        <v>3</v>
      </c>
      <c r="G8" s="23">
        <v>5</v>
      </c>
      <c r="H8" s="24">
        <f>SUM(C8:G8)</f>
        <v>21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tabSelected="1" workbookViewId="0">
      <selection activeCell="I6" sqref="I6"/>
    </sheetView>
  </sheetViews>
  <sheetFormatPr defaultRowHeight="17.399999999999999"/>
  <sheetData>
    <row r="1" spans="1:7" ht="21">
      <c r="A1" s="16" t="s">
        <v>128</v>
      </c>
    </row>
    <row r="3" spans="1:7">
      <c r="A3" s="17" t="s">
        <v>129</v>
      </c>
      <c r="B3" s="17" t="s">
        <v>130</v>
      </c>
      <c r="C3" s="17" t="s">
        <v>131</v>
      </c>
      <c r="D3" s="17" t="s">
        <v>132</v>
      </c>
      <c r="E3" s="17" t="s">
        <v>133</v>
      </c>
      <c r="G3" t="s">
        <v>129</v>
      </c>
    </row>
    <row r="4" spans="1:7">
      <c r="A4" t="s">
        <v>134</v>
      </c>
      <c r="B4">
        <v>8000</v>
      </c>
      <c r="C4">
        <v>5</v>
      </c>
      <c r="D4" s="18">
        <v>40000</v>
      </c>
      <c r="E4">
        <v>4000</v>
      </c>
      <c r="G4" t="s">
        <v>135</v>
      </c>
    </row>
    <row r="5" spans="1:7">
      <c r="A5" t="s">
        <v>136</v>
      </c>
      <c r="B5">
        <v>7000</v>
      </c>
      <c r="C5">
        <v>4</v>
      </c>
      <c r="D5" s="18">
        <v>28000</v>
      </c>
      <c r="G5" t="s">
        <v>137</v>
      </c>
    </row>
    <row r="6" spans="1:7">
      <c r="A6" t="s">
        <v>138</v>
      </c>
      <c r="B6">
        <v>7500</v>
      </c>
      <c r="C6">
        <v>6</v>
      </c>
      <c r="D6" s="18">
        <v>45000</v>
      </c>
      <c r="E6">
        <v>4500</v>
      </c>
      <c r="G6" t="s">
        <v>139</v>
      </c>
    </row>
    <row r="7" spans="1:7">
      <c r="A7" t="s">
        <v>166</v>
      </c>
      <c r="B7" t="s">
        <v>168</v>
      </c>
      <c r="C7" t="s">
        <v>168</v>
      </c>
      <c r="D7" s="18"/>
      <c r="G7" t="s">
        <v>140</v>
      </c>
    </row>
    <row r="8" spans="1:7">
      <c r="A8" t="s">
        <v>169</v>
      </c>
      <c r="B8" t="s">
        <v>167</v>
      </c>
      <c r="C8" t="s">
        <v>168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60960</xdr:rowOff>
              </from>
              <to>
                <xdr:col>7</xdr:col>
                <xdr:colOff>152400</xdr:colOff>
                <xdr:row>1</xdr:row>
                <xdr:rowOff>121920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[학부생]양예지</cp:lastModifiedBy>
  <dcterms:created xsi:type="dcterms:W3CDTF">2023-05-12T01:27:33Z</dcterms:created>
  <dcterms:modified xsi:type="dcterms:W3CDTF">2025-08-13T08:23:01Z</dcterms:modified>
</cp:coreProperties>
</file>