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ad64\Downloads\"/>
    </mc:Choice>
  </mc:AlternateContent>
  <xr:revisionPtr revIDLastSave="0" documentId="13_ncr:1_{8FA340CC-511B-4147-9FC1-E770C409D60E}" xr6:coauthVersionLast="47" xr6:coauthVersionMax="47" xr10:uidLastSave="{00000000-0000-0000-0000-000000000000}"/>
  <bookViews>
    <workbookView xWindow="-108" yWindow="-108" windowWidth="23256" windowHeight="12456" firstSheet="1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  <definedName name="냉장고단가">'분석작업-2'!$I$3</definedName>
    <definedName name="세탁기단가">'분석작업-2'!$I$4</definedName>
  </definedNames>
  <calcPr calcId="191029"/>
  <pivotCaches>
    <pivotCache cacheId="38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41" i="2" a="1"/>
  <c r="B41" i="2" s="1"/>
  <c r="C41" i="2" a="1"/>
  <c r="C41" i="2" s="1"/>
  <c r="C42" i="2" a="1"/>
  <c r="C42" i="2" s="1"/>
  <c r="C43" i="2" a="1"/>
  <c r="C43" i="2" s="1"/>
  <c r="B42" i="2" a="1"/>
  <c r="B42" i="2" s="1"/>
  <c r="B43" i="2" a="1"/>
  <c r="B43" i="2" s="1"/>
  <c r="C5" i="2" a="1"/>
  <c r="C5" i="2"/>
  <c r="B6" i="2" a="1"/>
  <c r="B6" i="2"/>
  <c r="C6" i="2" a="1"/>
  <c r="C6" i="2"/>
  <c r="C4" i="2" a="1"/>
  <c r="C4" i="2" s="1"/>
  <c r="H30" i="2"/>
  <c r="H31" i="2"/>
  <c r="H32" i="2"/>
  <c r="H33" i="2"/>
  <c r="H34" i="2"/>
  <c r="H35" i="2"/>
  <c r="H36" i="2"/>
  <c r="H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F3" i="4"/>
  <c r="G18" i="1"/>
  <c r="F4" i="5"/>
  <c r="F5" i="5"/>
  <c r="F6" i="5"/>
  <c r="F7" i="5"/>
  <c r="F8" i="5"/>
  <c r="F9" i="5"/>
  <c r="F4" i="4"/>
  <c r="F5" i="4"/>
  <c r="F6" i="4"/>
  <c r="F7" i="4"/>
  <c r="F8" i="4"/>
  <c r="F9" i="4"/>
  <c r="F10" i="4"/>
  <c r="F11" i="4"/>
  <c r="F12" i="4"/>
  <c r="I10" i="2" a="1"/>
  <c r="I11" i="2" a="1"/>
  <c r="I15" i="2" a="1"/>
  <c r="I19" i="2" a="1"/>
  <c r="I23" i="2" a="1"/>
  <c r="I21" i="2" a="1"/>
  <c r="I18" i="2" a="1"/>
  <c r="I22" i="2" a="1"/>
  <c r="I17" i="2" a="1"/>
  <c r="I12" i="2" a="1"/>
  <c r="I16" i="2" a="1"/>
  <c r="I20" i="2" a="1"/>
  <c r="I24" i="2" a="1"/>
  <c r="I13" i="2" a="1"/>
  <c r="I14" i="2" a="1"/>
  <c r="I10" i="2" l="1"/>
  <c r="I14" i="2"/>
  <c r="I13" i="2"/>
  <c r="I24" i="2"/>
  <c r="I20" i="2"/>
  <c r="I16" i="2"/>
  <c r="I12" i="2"/>
  <c r="I17" i="2"/>
  <c r="I22" i="2"/>
  <c r="I18" i="2"/>
  <c r="I21" i="2"/>
  <c r="I23" i="2"/>
  <c r="I19" i="2"/>
  <c r="I15" i="2"/>
  <c r="I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40941D-E170-492A-9021-AA41D01D5DC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30A9452-4AF3-4CB7-9BA2-ADEE873BBA59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C:\01 엑셀\04 실전모의고사\급여.csv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<sst xmlns="http://schemas.openxmlformats.org/spreadsheetml/2006/main" count="403" uniqueCount="191">
  <si>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</si>
  <si>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</si>
  <si>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</si>
  <si>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</si>
  <si>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</si>
  <si>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</si>
  <si>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</si>
  <si>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</si>
  <si>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</si>
  <si>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</si>
  <si>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</si>
  <si>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</si>
  <si>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</si>
  <si>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</si>
  <si>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</si>
  <si>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</si>
  <si>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</si>
  <si>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</si>
  <si>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</si>
  <si>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</si>
  <si>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</si>
  <si>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</si>
  <si>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</si>
  <si>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</si>
  <si>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</si>
  <si>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</si>
  <si>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</si>
  <si>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</si>
  <si>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</si>
  <si>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</si>
  <si>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</si>
  <si>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</si>
  <si>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</si>
  <si>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</si>
  <si>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</si>
  <si>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</si>
  <si>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</si>
  <si>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</si>
  <si>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</si>
  <si>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</si>
  <si>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</si>
  <si>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</si>
  <si>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</si>
  <si>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</si>
  <si>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</si>
  <si>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</si>
  <si>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</si>
  <si>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</si>
  <si>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</si>
  <si>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</si>
  <si>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</si>
  <si>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</si>
  <si>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</si>
  <si>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</si>
  <si>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</si>
  <si>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</si>
  <si>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</si>
  <si>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</si>
  <si>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</si>
  <si>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</si>
  <si>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</si>
  <si>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</si>
  <si>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</si>
  <si>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</si>
  <si>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</si>
  <si>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</si>
  <si>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</si>
  <si>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</si>
  <si>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</si>
  <si>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</si>
  <si>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</si>
  <si>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</si>
  <si>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</si>
  <si>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</si>
  <si>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</si>
  <si>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</si>
  <si>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</si>
  <si>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</si>
  <si>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</si>
  <si>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</si>
  <si>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</si>
  <si>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</si>
  <si>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</si>
  <si>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</si>
  <si>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</si>
  <si>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</si>
  <si>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</si>
  <si>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</si>
  <si>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</si>
  <si>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</si>
  <si>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</si>
  <si>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</si>
  <si>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</si>
  <si>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</si>
  <si>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</si>
  <si>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</si>
  <si>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</si>
  <si>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</si>
  <si>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</si>
  <si>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</si>
  <si>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</si>
  <si>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</si>
  <si>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</si>
  <si>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</si>
  <si>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</si>
  <si>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</si>
  <si>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</si>
  <si>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</si>
  <si>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</si>
  <si>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</si>
  <si>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</si>
  <si>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</si>
  <si>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</si>
  <si>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</si>
  <si>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</si>
  <si>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</si>
  <si>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</si>
  <si>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</si>
  <si>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</si>
  <si>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</si>
  <si>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</si>
  <si>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</si>
  <si>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</si>
  <si>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</si>
  <si>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</si>
  <si>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</si>
  <si>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</si>
  <si>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</si>
  <si>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</si>
  <si>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</si>
  <si>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</si>
  <si>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</si>
  <si>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</si>
  <si>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</si>
  <si>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</si>
  <si>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</si>
  <si>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</si>
  <si>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</si>
  <si>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</si>
  <si>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</si>
  <si>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</si>
  <si>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</si>
  <si>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</si>
  <si>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</si>
  <si>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</si>
  <si>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</si>
  <si>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</si>
  <si>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</si>
  <si>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</si>
  <si>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</si>
  <si>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</si>
  <si>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</si>
  <si>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</si>
  <si>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</si>
  <si>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</si>
  <si>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</si>
  <si>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</si>
  <si>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</si>
  <si>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</si>
  <si>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</si>
  <si>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</si>
  <si>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</si>
  <si>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</si>
  <si>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</si>
  <si>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</si>
  <si>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</si>
  <si>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</si>
  <si>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</si>
  <si>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</si>
  <si>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</si>
  <si>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</si>
  <si>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</si>
  <si>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All</t>
  </si>
  <si>
    <t>근무팀</t>
  </si>
  <si>
    <t>직위</t>
  </si>
  <si>
    <t>평균: 기본급</t>
  </si>
  <si>
    <t>냉장고단가</t>
  </si>
  <si>
    <t>세탁기단가</t>
  </si>
  <si>
    <t>$F$3</t>
  </si>
  <si>
    <t>$F$4</t>
  </si>
  <si>
    <t>단가 증가</t>
  </si>
  <si>
    <t>단가 감소</t>
  </si>
  <si>
    <t>만든 사람 박수빈 날짜 2025-04-08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</si>
  <si>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</si>
  <si>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</si>
  <si>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</si>
  <si>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</si>
  <si>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</si>
  <si>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</si>
  <si>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</si>
  <si>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AVERAGE(IF((등급)*(근무년수&gt;=0)*(근무년수&lt;20)*(필기점수&lt;&gt;MAX(등급)*필기점수),필기점수))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</si>
</sst>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  <numFmt numFmtId="183" formatCode="[Red][&gt;=8000]&quot;▣&quot;#,##0;[Blue][&lt;=2000]&quot;◈&quot;#,##0;#,##0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  <xf numFmtId="41" fontId="0" fillId="0" borderId="1" xfId="1" applyNumberFormat="1" applyFont="1" applyBorder="1">
      <alignment vertical="center"/>
    </xf>
    <xf numFmtId="183" fontId="0" fillId="0" borderId="1" xfId="1" applyNumberFormat="1" applyFont="1" applyBorder="1">
      <alignment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u="sng"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06A3-4903-B14C-780F17BA7A6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8-43F9-B774-CFA7E1F48C4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8-43F9-B774-CFA7E1F48C4D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8-43F9-B774-CFA7E1F48C4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8-43F9-B774-CFA7E1F48C4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8-43F9-B774-CFA7E1F48C4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3-4903-B14C-780F17BA7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작용" textlink="">
      <xdr:nvSpPr>
        <xdr:cNvPr id="2" name="직사각형 1">
          <a:extLst>
            <a:ext uri="{FF2B5EF4-FFF2-40B4-BE49-F238E27FC236}">
              <a16:creationId xmlns:a16="http://schemas.microsoft.com/office/drawing/2014/main" id="{1A1F53B1-E185-81FC-03A1-8031332666D6}"/>
            </a:ext>
          </a:extLst>
        </xdr:cNvPr>
        <xdr:cNvSpPr/>
      </xdr:nvSpPr>
      <xdr:spPr>
        <a:xfrm>
          <a:off x="3177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서식작용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AA1513C7-48E9-25E8-C93A-5CF658CF8A6B}"/>
            </a:ext>
          </a:extLst>
        </xdr:cNvPr>
        <xdr:cNvSpPr/>
      </xdr:nvSpPr>
      <xdr:spPr>
        <a:xfrm>
          <a:off x="3939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수빈" refreshedDate="45755.821596064816" backgroundQuery="1" createdVersion="8" refreshedVersion="8" minRefreshableVersion="3" recordCount="0" supportSubquery="1" supportAdvancedDrill="1" xr:uid="{1F99EB81-9099-4AA1-859E-191A24AA9C45}">
  <cacheSource type="external" connectionId="1"/>
  <cacheFields count="4"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급여].[성명].[성명]" caption="성명" numFmtId="0" level="1">
      <sharedItems containsSemiMixedTypes="0" containsNonDate="0" containsString="0"/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101C38-59EE-4340-92A3-2AFF5659537B}" name="피벗 테이블1" cacheId="38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2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topLeftCell="A7" workbookViewId="0">
      <selection activeCell="A2" sqref="A2:E24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AND($C2="전자회로",$E2&lt;=AVERAGE($E$2:$E$24))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5" sqref="N5"/>
    </sheetView>
  </sheetViews>
  <sheetFormatPr defaultRowHeight="17.399999999999999"/>
  <sheetData>
    <row r="1" spans="1:10" ht="21">
      <c r="A1" s="29" t="s">
        <v>21</v>
      </c>
      <c r="B1" s="29"/>
      <c r="C1" s="29"/>
      <c r="D1" s="29"/>
      <c r="E1" s="29"/>
      <c r="G1" s="29" t="s">
        <v>22</v>
      </c>
      <c r="H1" s="29"/>
      <c r="I1" s="29"/>
      <c r="J1" s="29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8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8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8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8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8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8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8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8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8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8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8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8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8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8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8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8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8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8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8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8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orientation="portrait" r:id="rId1"/>
  <headerFooter differentFirst="1">
    <oddHeader>&amp;R&amp;P페이지</oddHeader>
    <firstHeader>&amp;L&amp;"-,굵은 기울임꼴""▶ 서울시 관광 보고서"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abSelected="1" workbookViewId="0">
      <selection activeCell="B4" sqref="B4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0" t="s">
        <v>38</v>
      </c>
      <c r="B2" s="31" t="s">
        <v>39</v>
      </c>
      <c r="C2" s="31"/>
    </row>
    <row r="3" spans="1:9">
      <c r="A3" s="30"/>
      <c r="B3" s="5" t="s">
        <v>40</v>
      </c>
      <c r="C3" s="5" t="s">
        <v>41</v>
      </c>
    </row>
    <row r="4" spans="1:9">
      <c r="A4" s="2" t="s">
        <v>42</v>
      </c>
      <c r="B4" s="6" cm="1">
        <f t="array" ref="B4">SUM((LEFT($B$10:$B$24,1)=B$3)*($D$10:$D$24=$A4)*($G$10:$G$24))</f>
        <v>5000</v>
      </c>
      <c r="C4" s="6" cm="1">
        <f t="array" ref="C4">SUM((LEFT($B$10:$B$24,1)=C$3)*($D$10:$D$24=$A4)*($G$10:$G$24))</f>
        <v>9600</v>
      </c>
    </row>
    <row r="5" spans="1:9">
      <c r="A5" s="2" t="s">
        <v>43</v>
      </c>
      <c r="B5" s="6" cm="1">
        <f t="array" ref="B5">SUM((LEFT($B$10:$B$24,1)=B$3)*($D$10:$D$24=$A5)*($G$10:$G$24))</f>
        <v>12100</v>
      </c>
      <c r="C5" s="6" cm="1">
        <f t="array" ref="C5">SUM((LEFT($B$10:$B$24,1)=C$3)*($D$10:$D$24=$A5)*($G$10:$G$24))</f>
        <v>15400</v>
      </c>
    </row>
    <row r="6" spans="1:9">
      <c r="A6" s="2" t="s">
        <v>44</v>
      </c>
      <c r="B6" s="6" cm="1">
        <f t="array" ref="B6">SUM((LEFT($B$10:$B$24,1)=B$3)*($D$10:$D$24=$A6)*($G$10:$G$24))</f>
        <v>700</v>
      </c>
      <c r="C6" s="6" cm="1">
        <f t="array" ref="C6">SUM((LEFT($B$10:$B$24,1)=C$3)*($D$10:$D$24=$A6)*($G$10:$G$24))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 SUBSTITUTE(A10,"C","A"), 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 xml:space="preserve"> </v>
      </c>
    </row>
    <row r="11" spans="1:9">
      <c r="A11" s="2" t="s">
        <v>57</v>
      </c>
      <c r="B11" s="2" t="str">
        <f t="shared" ref="B11:B24" si="0">IF(VALUE(RIGHT(A11,3))&lt;=117, SUBSTITUTE(A11,"C","A"), 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 xml:space="preserve"> </v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 xml:space="preserve"> </v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 xml:space="preserve"> </v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 xml:space="preserve"> </v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 xml:space="preserve"> </v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 xml:space="preserve"> </v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51">
        <f>IF(AND(F29&gt;=5,G29&gt;=3),D29+D29*VLOOKUP((E29+F29+G29),$J$33:$K$36,2,TRUE),D29)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51">
        <f t="shared" ref="H30:H36" si="1">IF(AND(F30&gt;=5,G30&gt;=3),D30+D30*VLOOKUP((E30+F30+G30),$J$33:$K$36,2,TRUE),D30)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51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51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51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51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51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51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2" t="s">
        <v>161</v>
      </c>
      <c r="B39" s="26">
        <v>0</v>
      </c>
      <c r="C39" s="26">
        <v>20</v>
      </c>
      <c r="E39" t="s">
        <v>190</v>
      </c>
    </row>
    <row r="40" spans="1:11">
      <c r="A40" s="32"/>
      <c r="B40" s="27">
        <v>20</v>
      </c>
      <c r="C40" s="27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IFERROR(INT(AVERAGE(IF(($A$29:$A$36=$A41)*($F$29:$F$36&gt;=B$39)*($F$29:$F$36&lt;B$40)*($E$29:$E$36&lt;&gt;MAX(($A$29:$A$36=$A41)*$E$29:$E$36)),$E$29:$E$36))),"")</f>
        <v>64</v>
      </c>
      <c r="C41" s="9" cm="1">
        <f t="array" ref="C41">IFERROR(INT(AVERAGE(IF(($A$29:$A$36=$A41)*($F$29:$F$36&gt;=C$39)*($F$29:$F$36&lt;C$40)*($E$29:$E$36&lt;&gt;MAX(($A$29:$A$36=$A41)*$E$29:$E$36)),$E$29:$E$36))),"")</f>
        <v>70</v>
      </c>
    </row>
    <row r="42" spans="1:11">
      <c r="A42" s="2" t="s">
        <v>97</v>
      </c>
      <c r="B42" s="9" cm="1">
        <f t="array" ref="B42">IFERROR(INT(AVERAGE(IF(($A$29:$A$36=$A42)*($F$29:$F$36&gt;=B$39)*($F$29:$F$36&lt;B$40)*($E$29:$E$36&lt;&gt;MAX(($A$29:$A$36=$A42)*$E$29:$E$36)),$E$29:$E$36))),"")</f>
        <v>78</v>
      </c>
      <c r="C42" s="9" cm="1">
        <f t="array" ref="C42">IFERROR(INT(AVERAGE(IF(($A$29:$A$36=$A42)*($F$29:$F$36&gt;=C$39)*($F$29:$F$36&lt;C$40)*($E$29:$E$36&lt;&gt;MAX(($A$29:$A$36=$A42)*$E$29:$E$36)),$E$29:$E$36))),"")</f>
        <v>60</v>
      </c>
    </row>
    <row r="43" spans="1:11">
      <c r="A43" s="2" t="s">
        <v>100</v>
      </c>
      <c r="B43" s="9" t="str" cm="1">
        <f t="array" ref="B43">IFERROR(INT(AVERAGE(IF(($A$29:$A$36=$A43)*($F$29:$F$36&gt;=B$39)*($F$29:$F$36&lt;B$40)*($E$29:$E$36&lt;&gt;MAX(($A$29:$A$36=$A43)*$E$29:$E$36)),$E$29:$E$36))),"")</f>
        <v/>
      </c>
      <c r="C43" s="9" cm="1">
        <f t="array" ref="C43">IFERROR(INT(AVERAGE(IF(($A$29:$A$36=$A43)*($F$29:$F$36&gt;=C$39)*($F$29:$F$36&lt;C$40)*($E$29:$E$36&lt;&gt;MAX(($A$29:$A$36=$A43)*$E$29:$E$36)),$E$29:$E$36))),"")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B11" sqref="B11"/>
    </sheetView>
  </sheetViews>
  <sheetFormatPr defaultRowHeight="17.399999999999999"/>
  <cols>
    <col min="1" max="1" width="11.59765625" bestFit="1" customWidth="1"/>
    <col min="2" max="4" width="11.296875" bestFit="1" customWidth="1"/>
    <col min="5" max="7" width="7.3984375" bestFit="1" customWidth="1"/>
    <col min="8" max="25" width="8.3984375" bestFit="1" customWidth="1"/>
    <col min="26" max="26" width="6.796875" bestFit="1" customWidth="1"/>
  </cols>
  <sheetData>
    <row r="3" spans="1:4">
      <c r="A3" s="34" t="s">
        <v>0</v>
      </c>
      <c r="B3" t="s" vm="1">
        <v>172</v>
      </c>
    </row>
    <row r="5" spans="1:4">
      <c r="A5" s="34" t="s">
        <v>175</v>
      </c>
      <c r="B5" s="34" t="s">
        <v>174</v>
      </c>
    </row>
    <row r="6" spans="1:4">
      <c r="A6" s="34" t="s">
        <v>173</v>
      </c>
      <c r="B6" t="s">
        <v>169</v>
      </c>
      <c r="C6" t="s">
        <v>170</v>
      </c>
      <c r="D6" t="s">
        <v>171</v>
      </c>
    </row>
    <row r="7" spans="1:4">
      <c r="A7" t="s">
        <v>164</v>
      </c>
      <c r="B7" s="35">
        <v>1388900</v>
      </c>
      <c r="C7" s="35">
        <v>2768100</v>
      </c>
      <c r="D7" s="35"/>
    </row>
    <row r="8" spans="1:4">
      <c r="A8" t="s">
        <v>165</v>
      </c>
      <c r="B8" s="35">
        <v>1793700</v>
      </c>
      <c r="C8" s="35">
        <v>2871300</v>
      </c>
      <c r="D8" s="35">
        <v>2303300</v>
      </c>
    </row>
    <row r="9" spans="1:4">
      <c r="A9" t="s">
        <v>166</v>
      </c>
      <c r="B9" s="35">
        <v>1533860</v>
      </c>
      <c r="C9" s="35">
        <v>2871300</v>
      </c>
      <c r="D9" s="35">
        <v>2373300</v>
      </c>
    </row>
    <row r="10" spans="1:4">
      <c r="A10" t="s">
        <v>167</v>
      </c>
      <c r="B10" s="35">
        <v>1533833.3333333333</v>
      </c>
      <c r="C10" s="35">
        <v>2845500</v>
      </c>
      <c r="D10" s="35">
        <v>2088500</v>
      </c>
    </row>
    <row r="11" spans="1:4">
      <c r="A11" t="s">
        <v>168</v>
      </c>
      <c r="B11" s="35">
        <v>1545340</v>
      </c>
      <c r="C11" s="35">
        <v>2854100</v>
      </c>
      <c r="D11" s="35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0C5F-7409-497B-96B6-003AE65EC476}">
  <sheetPr codeName="Sheet9"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10.3984375" bestFit="1" customWidth="1"/>
    <col min="4" max="6" width="9.19921875" bestFit="1" customWidth="1" outlineLevel="1"/>
  </cols>
  <sheetData>
    <row r="1" spans="2:6" ht="18" thickBot="1"/>
    <row r="2" spans="2:6">
      <c r="B2" s="40" t="s">
        <v>183</v>
      </c>
      <c r="C2" s="41"/>
      <c r="D2" s="47"/>
      <c r="E2" s="47"/>
      <c r="F2" s="47"/>
    </row>
    <row r="3" spans="2:6" collapsed="1">
      <c r="B3" s="39"/>
      <c r="C3" s="39"/>
      <c r="D3" s="48" t="s">
        <v>185</v>
      </c>
      <c r="E3" s="48" t="s">
        <v>180</v>
      </c>
      <c r="F3" s="48" t="s">
        <v>181</v>
      </c>
    </row>
    <row r="4" spans="2:6" ht="62.4" hidden="1" outlineLevel="1">
      <c r="B4" s="43"/>
      <c r="C4" s="43"/>
      <c r="D4" s="36"/>
      <c r="E4" s="50"/>
      <c r="F4" s="50" t="s">
        <v>182</v>
      </c>
    </row>
    <row r="5" spans="2:6">
      <c r="B5" s="44" t="s">
        <v>184</v>
      </c>
      <c r="C5" s="45"/>
      <c r="D5" s="42"/>
      <c r="E5" s="42"/>
      <c r="F5" s="42"/>
    </row>
    <row r="6" spans="2:6" outlineLevel="1">
      <c r="B6" s="43"/>
      <c r="C6" s="43" t="s">
        <v>176</v>
      </c>
      <c r="D6" s="37">
        <v>2300</v>
      </c>
      <c r="E6" s="49">
        <v>2500</v>
      </c>
      <c r="F6" s="49">
        <v>2100</v>
      </c>
    </row>
    <row r="7" spans="2:6" outlineLevel="1">
      <c r="B7" s="43"/>
      <c r="C7" s="43" t="s">
        <v>177</v>
      </c>
      <c r="D7" s="37">
        <v>1800</v>
      </c>
      <c r="E7" s="49">
        <v>2000</v>
      </c>
      <c r="F7" s="49">
        <v>1600</v>
      </c>
    </row>
    <row r="8" spans="2:6">
      <c r="B8" s="44" t="s">
        <v>186</v>
      </c>
      <c r="C8" s="45"/>
      <c r="D8" s="42"/>
      <c r="E8" s="42"/>
      <c r="F8" s="42"/>
    </row>
    <row r="9" spans="2:6" outlineLevel="1">
      <c r="B9" s="43"/>
      <c r="C9" s="43" t="s">
        <v>178</v>
      </c>
      <c r="D9" s="37">
        <v>18000</v>
      </c>
      <c r="E9" s="37">
        <v>20000</v>
      </c>
      <c r="F9" s="37">
        <v>16000</v>
      </c>
    </row>
    <row r="10" spans="2:6" ht="18" outlineLevel="1" thickBot="1">
      <c r="B10" s="46"/>
      <c r="C10" s="46" t="s">
        <v>179</v>
      </c>
      <c r="D10" s="38">
        <v>34500</v>
      </c>
      <c r="E10" s="38">
        <v>37500</v>
      </c>
      <c r="F10" s="38">
        <v>31500</v>
      </c>
    </row>
    <row r="11" spans="2:6">
      <c r="B11" t="s">
        <v>187</v>
      </c>
    </row>
    <row r="12" spans="2:6">
      <c r="B12" t="s">
        <v>188</v>
      </c>
    </row>
    <row r="13" spans="2:6">
      <c r="B13" t="s">
        <v>189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I3" sqref="I3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33" t="s">
        <v>122</v>
      </c>
      <c r="D1" s="33"/>
      <c r="E1" s="33"/>
      <c r="F1" s="33"/>
      <c r="G1" s="11"/>
      <c r="H1" s="33" t="s">
        <v>116</v>
      </c>
      <c r="I1" s="33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ref="F3:F12" si="0">E4*VLOOKUP(C4,$H$3:$I$4,2)</f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how="0" sqref="F3:F4">
    <scenario name="단가 증가" locked="1" count="2" user="박수빈">
      <inputCells r="I3" val="2500" numFmtId="41"/>
      <inputCells r="I4" val="2000" numFmtId="41"/>
    </scenario>
    <scenario name="단가 감소" locked="1" count="2" user="박수빈" comment="만든 사람 박수빈 날짜 2025-04-08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9" workbookViewId="0">
      <selection activeCell="K22" sqref="K22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6" t="s">
        <v>128</v>
      </c>
    </row>
    <row r="2" spans="1:6" ht="18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topLeftCell="A4" workbookViewId="0">
      <selection activeCell="G7" sqref="G7:G21"/>
    </sheetView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52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52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52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52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52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52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52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52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52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52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52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52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52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52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52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H2" sqref="H2"/>
    </sheetView>
  </sheetViews>
  <sheetFormatPr defaultRowHeight="17.399999999999999"/>
  <sheetData>
    <row r="1" spans="1:7" ht="20.399999999999999">
      <c r="A1" s="25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냉장고단가</vt:lpstr>
      <vt:lpstr>세탁기단가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박수빈</cp:lastModifiedBy>
  <cp:lastPrinted>2025-04-08T10:31:28Z</cp:lastPrinted>
  <dcterms:created xsi:type="dcterms:W3CDTF">2023-05-12T01:27:33Z</dcterms:created>
  <dcterms:modified xsi:type="dcterms:W3CDTF">2025-04-08T14:49:01Z</dcterms:modified>
</cp:coreProperties>
</file>