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eda71e184d5d3c/Desktop/컴활(사용)/01 엑셀/04 실전모의고사/"/>
    </mc:Choice>
  </mc:AlternateContent>
  <xr:revisionPtr revIDLastSave="23" documentId="13_ncr:1_{0581E3BB-6FE8-4916-9345-2FB9CADF9A30}" xr6:coauthVersionLast="47" xr6:coauthVersionMax="47" xr10:uidLastSave="{365DAE21-246A-4AB0-A7B5-3210D8EAF8B2}"/>
  <bookViews>
    <workbookView xWindow="-120" yWindow="-120" windowWidth="51840" windowHeight="21120" activeTab="7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시나리오 요약" sheetId="9" r:id="rId5"/>
    <sheet name="분석작업-2" sheetId="4" r:id="rId6"/>
    <sheet name="기타작업-1" sheetId="5" r:id="rId7"/>
    <sheet name="기타작업-2" sheetId="6" r:id="rId8"/>
    <sheet name="기타작업-3" sheetId="7" r:id="rId9"/>
  </sheets>
  <definedNames>
    <definedName name="_xlnm._FilterDatabase" localSheetId="0" hidden="1">'기본작업-1'!$A$1:$E$24</definedName>
    <definedName name="_xlnm.Criteria" localSheetId="0">'기본작업-1'!$G$17:$G$18</definedName>
    <definedName name="_xlnm.Extract" localSheetId="0">'기본작업-1'!$G$20:$I$20</definedName>
    <definedName name="_xlnm.Print_Area" localSheetId="1">'기본작업-2'!$A$1:$E$23,'기본작업-2'!$G$1:$J$8</definedName>
  </definedNames>
  <calcPr calcId="191029"/>
  <pivotCaches>
    <pivotCache cacheId="35" r:id="rId10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급여" name="급여" connection="급여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4" i="5"/>
  <c r="F5" i="5"/>
  <c r="F6" i="5"/>
  <c r="F7" i="5"/>
  <c r="F8" i="5"/>
  <c r="F9" i="5"/>
  <c r="F3" i="4"/>
  <c r="F4" i="4"/>
  <c r="F5" i="4"/>
  <c r="F6" i="4"/>
  <c r="F7" i="4"/>
  <c r="F8" i="4"/>
  <c r="F9" i="4"/>
  <c r="F10" i="4"/>
  <c r="F11" i="4"/>
  <c r="F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A3" authorId="0" shapeId="0" xr:uid="{4D260044-4764-41EE-8ACA-BC6E3928D142}">
      <text>
        <r>
          <rPr>
            <b/>
            <sz val="9"/>
            <color indexed="81"/>
            <rFont val="돋움"/>
            <family val="3"/>
            <charset val="129"/>
          </rPr>
          <t>주말만을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대상함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16BE95-42D7-40C0-B1A2-44D2E1C8114A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D504F0D-D274-43DD-B5D5-DC00CA4E78C7}" name="급여" type="103" refreshedVersion="8" minRefreshableVersion="5">
    <extLst>
      <ext xmlns:x15="http://schemas.microsoft.com/office/spreadsheetml/2010/11/main" uri="{DE250136-89BD-433C-8126-D09CA5730AF9}">
        <x15:connection id="급여" autoDelete="1">
          <x15:textPr prompt="0" sourceFile="C:\Users\Lee\OneDrive\Desktop\컴활(사용)\01 엑셀\04 실전모의고사\급여.csv" tab="0" comma="1">
            <textFields count="8">
              <textField/>
              <textField/>
              <textField/>
              <textField/>
              <textField type="skip"/>
              <textField type="skip"/>
              <textField type="skip"/>
              <textField type="skip"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급여].[성명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<sst xmlns="http://schemas.openxmlformats.org/spreadsheetml/2006/main" count="403" uniqueCount="193">
  <si>
    <t>성명</t>
  </si>
  <si>
    <t>학과명</t>
  </si>
  <si>
    <t>과목명</t>
  </si>
  <si>
    <t>담당교수</t>
  </si>
  <si>
    <t>성적</t>
  </si>
  <si>
    <t>장충태</t>
  </si>
  <si>
    <t>전자공학과</t>
  </si>
  <si>
    <t>전자회로</t>
  </si>
  <si>
    <t>이진철</t>
  </si>
  <si>
    <t>진명훈</t>
  </si>
  <si>
    <t>논리회로</t>
  </si>
  <si>
    <t>박충일</t>
  </si>
  <si>
    <t>최종민</t>
  </si>
  <si>
    <t>심학철</t>
  </si>
  <si>
    <t>박호태</t>
  </si>
  <si>
    <t>물리</t>
  </si>
  <si>
    <t>민병현</t>
  </si>
  <si>
    <t>한가영</t>
  </si>
  <si>
    <t>조인희</t>
  </si>
  <si>
    <t>김상천</t>
  </si>
  <si>
    <t>장석훈</t>
  </si>
  <si>
    <t>서울 고궁 입장객 현황</t>
  </si>
  <si>
    <t>서울 고궁 평균 입장객 수</t>
  </si>
  <si>
    <t>월</t>
  </si>
  <si>
    <t>고궁명</t>
  </si>
  <si>
    <t>성인</t>
  </si>
  <si>
    <t>청소년</t>
  </si>
  <si>
    <t>어린이</t>
  </si>
  <si>
    <t>1월</t>
  </si>
  <si>
    <t>경복궁</t>
  </si>
  <si>
    <t>창경궁</t>
  </si>
  <si>
    <t>덕수궁</t>
  </si>
  <si>
    <t>창덕궁</t>
  </si>
  <si>
    <t>운형궁</t>
  </si>
  <si>
    <t>2월</t>
  </si>
  <si>
    <t>3월</t>
  </si>
  <si>
    <t>4월</t>
  </si>
  <si>
    <t>[표1]</t>
  </si>
  <si>
    <t>지역/변경고객번호</t>
  </si>
  <si>
    <t>실적포인트</t>
  </si>
  <si>
    <t>A</t>
  </si>
  <si>
    <t>B</t>
  </si>
  <si>
    <t>강남</t>
  </si>
  <si>
    <t>서초</t>
  </si>
  <si>
    <t>종로</t>
  </si>
  <si>
    <t>[표2]</t>
  </si>
  <si>
    <t>고객별 포인트 점수 현황</t>
  </si>
  <si>
    <t>고객번호</t>
  </si>
  <si>
    <t>변경고객번호</t>
  </si>
  <si>
    <t>고객이름</t>
  </si>
  <si>
    <t>지역</t>
  </si>
  <si>
    <t>구매실적</t>
  </si>
  <si>
    <t>할인율</t>
  </si>
  <si>
    <t>거래빈도</t>
  </si>
  <si>
    <t>비고</t>
  </si>
  <si>
    <t>C111</t>
  </si>
  <si>
    <t>홍길동</t>
  </si>
  <si>
    <t>C112</t>
  </si>
  <si>
    <t>박찬훈</t>
  </si>
  <si>
    <t>C113</t>
  </si>
  <si>
    <t>김덕진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</si>
  <si>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</si>
  <si>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</si>
  <si>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</si>
  <si>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</si>
  <si>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</si>
  <si>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</si>
  <si>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</si>
  <si>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</si>
  <si>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</si>
  <si>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</si>
  <si>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</si>
  <si>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</si>
  <si>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C120</t>
  </si>
  <si>
    <t>김인하</t>
  </si>
  <si>
    <t>C121</t>
  </si>
  <si>
    <t>성유희</t>
  </si>
  <si>
    <t>C122</t>
  </si>
  <si>
    <t>강진미</t>
  </si>
  <si>
    <t>C123</t>
  </si>
  <si>
    <t>이성범</t>
  </si>
  <si>
    <t>C124</t>
  </si>
  <si>
    <t>류시강</t>
  </si>
  <si>
    <t>C125</t>
  </si>
  <si>
    <t>현지건</t>
  </si>
  <si>
    <t>[표3]</t>
  </si>
  <si>
    <t>연수 점수 및 급여 현황</t>
  </si>
  <si>
    <t>등급</t>
  </si>
  <si>
    <t>과정코드</t>
  </si>
  <si>
    <t>기본급</t>
  </si>
  <si>
    <t>필기점수</t>
  </si>
  <si>
    <t>근무년수</t>
  </si>
  <si>
    <t>경력점수</t>
  </si>
  <si>
    <t>총급여</t>
  </si>
  <si>
    <t>고급반</t>
  </si>
  <si>
    <t>김현중</t>
  </si>
  <si>
    <t>전산-1</t>
  </si>
  <si>
    <t>중급반</t>
  </si>
  <si>
    <t>이상랑</t>
  </si>
  <si>
    <t>전산-2</t>
  </si>
  <si>
    <t>기초반</t>
  </si>
  <si>
    <t>김국토</t>
  </si>
  <si>
    <t>전산-3</t>
  </si>
  <si>
    <t>[표4]</t>
  </si>
  <si>
    <t>진선미</t>
  </si>
  <si>
    <t>영어-1</t>
  </si>
  <si>
    <t>총점수</t>
  </si>
  <si>
    <t>상여금율</t>
  </si>
  <si>
    <t>구영후</t>
  </si>
  <si>
    <t>영어-2</t>
  </si>
  <si>
    <t>민정식</t>
  </si>
  <si>
    <t>영어-3</t>
  </si>
  <si>
    <t>도한국</t>
  </si>
  <si>
    <t>마케팅-1</t>
  </si>
  <si>
    <t>박지예</t>
  </si>
  <si>
    <t>마케팅-2</t>
  </si>
  <si>
    <t>단가표</t>
  </si>
  <si>
    <t>품목</t>
  </si>
  <si>
    <t>판매액</t>
  </si>
  <si>
    <t>단가</t>
  </si>
  <si>
    <t>냉장고</t>
  </si>
  <si>
    <t>[표1]</t>
    <phoneticPr fontId="1" type="noConversion"/>
  </si>
  <si>
    <t>냉장고/세탁기 판매현황</t>
    <phoneticPr fontId="1" type="noConversion"/>
  </si>
  <si>
    <t>판매날짜</t>
    <phoneticPr fontId="1" type="noConversion"/>
  </si>
  <si>
    <t>목표량</t>
    <phoneticPr fontId="7" type="noConversion"/>
  </si>
  <si>
    <t>판매량</t>
    <phoneticPr fontId="7" type="noConversion"/>
  </si>
  <si>
    <t>세탁기</t>
    <phoneticPr fontId="1" type="noConversion"/>
  </si>
  <si>
    <t>냉장고</t>
    <phoneticPr fontId="1" type="noConversion"/>
  </si>
  <si>
    <t>아시안게임 메달집계</t>
  </si>
  <si>
    <t>순위</t>
    <phoneticPr fontId="1" type="noConversion"/>
  </si>
  <si>
    <t>국가명</t>
  </si>
  <si>
    <t>금메달</t>
  </si>
  <si>
    <t>은메달</t>
  </si>
  <si>
    <t>동메달</t>
  </si>
  <si>
    <t>합계</t>
  </si>
  <si>
    <t>중국</t>
  </si>
  <si>
    <t>한국</t>
  </si>
  <si>
    <t>일본</t>
  </si>
  <si>
    <t>싱가포르</t>
  </si>
  <si>
    <t>북한</t>
  </si>
  <si>
    <t>인도네시아</t>
  </si>
  <si>
    <t>회원명부</t>
  </si>
  <si>
    <t>회원명</t>
  </si>
  <si>
    <t>주소</t>
  </si>
  <si>
    <t>전화번호</t>
  </si>
  <si>
    <t>김일번</t>
  </si>
  <si>
    <t>안양</t>
  </si>
  <si>
    <t>정회원</t>
  </si>
  <si>
    <t>박이번</t>
  </si>
  <si>
    <t>서울</t>
  </si>
  <si>
    <t>222-2222</t>
  </si>
  <si>
    <t>준회원</t>
  </si>
  <si>
    <t>최삼번</t>
  </si>
  <si>
    <t>수원</t>
  </si>
  <si>
    <t>333-3333</t>
  </si>
  <si>
    <t>이사번</t>
  </si>
  <si>
    <t>시흥</t>
  </si>
  <si>
    <t>444-4444</t>
  </si>
  <si>
    <t>고오번</t>
  </si>
  <si>
    <t>성남</t>
  </si>
  <si>
    <t>111-1111</t>
    <phoneticPr fontId="1" type="noConversion"/>
  </si>
  <si>
    <t>등급</t>
    <phoneticPr fontId="1" type="noConversion"/>
  </si>
  <si>
    <t>[표5] 등급별 근무년수별 평균 필기점수</t>
    <phoneticPr fontId="1" type="noConversion"/>
  </si>
  <si>
    <t>조건</t>
    <phoneticPr fontId="1" type="noConversion"/>
  </si>
  <si>
    <t>성명</t>
    <phoneticPr fontId="1" type="noConversion"/>
  </si>
  <si>
    <t>과목명</t>
    <phoneticPr fontId="1" type="noConversion"/>
  </si>
  <si>
    <t>성적</t>
    <phoneticPr fontId="1" type="noConversion"/>
  </si>
  <si>
    <t>All</t>
  </si>
  <si>
    <t>R/D팀</t>
  </si>
  <si>
    <t>기술팀</t>
  </si>
  <si>
    <t>영업팀</t>
  </si>
  <si>
    <t>총무팀</t>
  </si>
  <si>
    <t>총합계</t>
  </si>
  <si>
    <t>과장</t>
  </si>
  <si>
    <t>부장</t>
  </si>
  <si>
    <t>차장</t>
  </si>
  <si>
    <t>직위</t>
  </si>
  <si>
    <t>근무팀</t>
  </si>
  <si>
    <t>평균: 기본급</t>
  </si>
  <si>
    <t>$I$3</t>
  </si>
  <si>
    <t>$I$4</t>
  </si>
  <si>
    <t>$F$3</t>
  </si>
  <si>
    <t>$F$4</t>
  </si>
  <si>
    <t>단가 증가</t>
  </si>
  <si>
    <t>만든 사람 Lee 날짜 2026-01-05</t>
  </si>
  <si>
    <t>단가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</si>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</sst>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mm&quot;월&quot;\ d&quot;일&quot;;@"/>
    <numFmt numFmtId="178" formatCode="General&quot;년 이상&quot;"/>
    <numFmt numFmtId="179" formatCode="General&quot;년 미만&quot;"/>
    <numFmt numFmtId="180" formatCode="0,000&quot;원&quot;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>
      <alignment vertical="center"/>
    </xf>
    <xf numFmtId="42" fontId="0" fillId="0" borderId="1" xfId="1" applyNumberFormat="1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177" fontId="5" fillId="0" borderId="1" xfId="3" applyNumberFormat="1" applyFont="1" applyBorder="1" applyAlignment="1">
      <alignment horizontal="center" vertical="center"/>
    </xf>
    <xf numFmtId="0" fontId="5" fillId="0" borderId="1" xfId="4" applyNumberFormat="1" applyFont="1" applyBorder="1" applyAlignment="1">
      <alignment horizontal="center" vertical="center"/>
    </xf>
    <xf numFmtId="41" fontId="5" fillId="0" borderId="1" xfId="4" applyFont="1" applyBorder="1" applyAlignment="1">
      <alignment vertical="center"/>
    </xf>
    <xf numFmtId="0" fontId="8" fillId="0" borderId="0" xfId="0" applyFont="1">
      <alignment vertical="center"/>
    </xf>
    <xf numFmtId="0" fontId="0" fillId="5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0" borderId="6" xfId="0" applyBorder="1">
      <alignment vertical="center"/>
    </xf>
    <xf numFmtId="0" fontId="0" fillId="5" borderId="7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1" applyNumberFormat="1" applyFont="1" applyBorder="1">
      <alignment vertical="center"/>
    </xf>
    <xf numFmtId="0" fontId="9" fillId="0" borderId="0" xfId="0" applyFont="1">
      <alignment vertical="center"/>
    </xf>
    <xf numFmtId="178" fontId="10" fillId="6" borderId="1" xfId="0" applyNumberFormat="1" applyFont="1" applyFill="1" applyBorder="1" applyAlignment="1">
      <alignment horizontal="center" vertical="center"/>
    </xf>
    <xf numFmtId="179" fontId="10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1" xfId="0" applyNumberFormat="1" applyFill="1" applyBorder="1" applyAlignment="1">
      <alignment vertical="center"/>
    </xf>
    <xf numFmtId="0" fontId="14" fillId="7" borderId="12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14" fillId="7" borderId="10" xfId="0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/>
    </xf>
    <xf numFmtId="0" fontId="15" fillId="8" borderId="0" xfId="0" applyFont="1" applyFill="1" applyBorder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right" vertical="center"/>
    </xf>
    <xf numFmtId="0" fontId="13" fillId="7" borderId="12" xfId="0" applyFont="1" applyFill="1" applyBorder="1" applyAlignment="1">
      <alignment horizontal="right" vertical="center"/>
    </xf>
    <xf numFmtId="41" fontId="0" fillId="9" borderId="0" xfId="0" applyNumberFormat="1" applyFill="1" applyBorder="1" applyAlignment="1">
      <alignment vertical="center"/>
    </xf>
    <xf numFmtId="0" fontId="18" fillId="0" borderId="0" xfId="0" applyFont="1" applyFill="1" applyBorder="1" applyAlignment="1">
      <alignment vertical="top" wrapText="1"/>
    </xf>
  </cellXfs>
  <cellStyles count="5">
    <cellStyle name="백분율" xfId="2" builtinId="5"/>
    <cellStyle name="쉼표 [0]" xfId="1" builtinId="6"/>
    <cellStyle name="쉼표 [0] 2" xfId="4" xr:uid="{75DDC9C2-0F75-4D3B-A468-A240A0173EC0}"/>
    <cellStyle name="표준" xfId="0" builtinId="0"/>
    <cellStyle name="표준 2" xfId="3" xr:uid="{C386B47A-EB74-47C9-A707-9211408430E3}"/>
  </cellStyles>
  <dxfs count="2">
    <dxf>
      <font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400" u="sng">
                <a:latin typeface="궁서체" panose="02030609000101010101" pitchFamily="17" charset="-127"/>
                <a:ea typeface="궁서체" panose="02030609000101010101" pitchFamily="17" charset="-127"/>
              </a:rPr>
              <a:t>금메달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금메달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A68-43F9-B774-CFA7E1F48C4D}"/>
              </c:ext>
            </c:extLst>
          </c:dPt>
          <c:dPt>
            <c:idx val="1"/>
            <c:bubble3D val="0"/>
            <c:explosion val="3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A68-43F9-B774-CFA7E1F48C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A68-43F9-B774-CFA7E1F48C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A68-43F9-B774-CFA7E1F48C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A68-43F9-B774-CFA7E1F48C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'기타작업-1'!$B$4:$B$9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'기타작업-1'!$C$4:$C$9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2-46B8-B15A-C1470907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1</xdr:row>
      <xdr:rowOff>28575</xdr:rowOff>
    </xdr:from>
    <xdr:to>
      <xdr:col>5</xdr:col>
      <xdr:colOff>904874</xdr:colOff>
      <xdr:row>2</xdr:row>
      <xdr:rowOff>190500</xdr:rowOff>
    </xdr:to>
    <xdr:sp macro="[0]!서식적용" textlink="">
      <xdr:nvSpPr>
        <xdr:cNvPr id="2" name="직사각형 1">
          <a:extLst>
            <a:ext uri="{FF2B5EF4-FFF2-40B4-BE49-F238E27FC236}">
              <a16:creationId xmlns:a16="http://schemas.microsoft.com/office/drawing/2014/main" id="{B2B441A4-C21E-6C14-EE3C-E7A62901B2CD}"/>
            </a:ext>
          </a:extLst>
        </xdr:cNvPr>
        <xdr:cNvSpPr/>
      </xdr:nvSpPr>
      <xdr:spPr>
        <a:xfrm>
          <a:off x="3295649" y="238125"/>
          <a:ext cx="828675" cy="3714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6</xdr:col>
      <xdr:colOff>47625</xdr:colOff>
      <xdr:row>1</xdr:row>
      <xdr:rowOff>38100</xdr:rowOff>
    </xdr:from>
    <xdr:to>
      <xdr:col>6</xdr:col>
      <xdr:colOff>904875</xdr:colOff>
      <xdr:row>2</xdr:row>
      <xdr:rowOff>190500</xdr:rowOff>
    </xdr:to>
    <xdr:sp macro="[0]!서식해제" textlink="">
      <xdr:nvSpPr>
        <xdr:cNvPr id="3" name="직사각형 2">
          <a:extLst>
            <a:ext uri="{FF2B5EF4-FFF2-40B4-BE49-F238E27FC236}">
              <a16:creationId xmlns:a16="http://schemas.microsoft.com/office/drawing/2014/main" id="{B96EED08-DD95-7AB5-698B-84E41554AF80}"/>
            </a:ext>
          </a:extLst>
        </xdr:cNvPr>
        <xdr:cNvSpPr/>
      </xdr:nvSpPr>
      <xdr:spPr>
        <a:xfrm>
          <a:off x="4229100" y="247650"/>
          <a:ext cx="857250" cy="3619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95250</xdr:rowOff>
        </xdr:from>
        <xdr:to>
          <xdr:col>4</xdr:col>
          <xdr:colOff>542925</xdr:colOff>
          <xdr:row>1</xdr:row>
          <xdr:rowOff>200025</xdr:rowOff>
        </xdr:to>
        <xdr:sp macro="" textlink="">
          <xdr:nvSpPr>
            <xdr:cNvPr id="3073" name="cmd회원관리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e" refreshedDate="46027.840496296296" backgroundQuery="1" createdVersion="8" refreshedVersion="8" minRefreshableVersion="3" recordCount="0" supportSubquery="1" supportAdvancedDrill="1" xr:uid="{795F5B91-90A6-411B-92F3-20349F169694}">
  <cacheSource type="external" connectionId="1"/>
  <cacheFields count="4">
    <cacheField name="[급여].[성명].[성명]" caption="성명" numFmtId="0" level="1">
      <sharedItems containsSemiMixedTypes="0" containsNonDate="0" containsString="0"/>
    </cacheField>
    <cacheField name="[급여].[근무팀].[근무팀]" caption="근무팀" numFmtId="0" hierarchy="1" level="1">
      <sharedItems count="4">
        <s v="R/D팀"/>
        <s v="기술팀"/>
        <s v="영업팀"/>
        <s v="총무팀"/>
      </sharedItems>
    </cacheField>
    <cacheField name="[급여].[직위].[직위]" caption="직위" numFmtId="0" hierarchy="2" level="1">
      <sharedItems count="3">
        <s v="과장"/>
        <s v="부장"/>
        <s v="차장"/>
      </sharedItems>
    </cacheField>
    <cacheField name="[Measures].[평균: 기본급]" caption="평균: 기본급" numFmtId="0" hierarchy="7" level="32767"/>
  </cacheFields>
  <cacheHierarchies count="8">
    <cacheHierarchy uniqueName="[급여].[성명]" caption="성명" attribute="1" defaultMemberUniqueName="[급여].[성명].[All]" allUniqueName="[급여].[성명].[All]" dimensionUniqueName="[급여]" displayFolder="" count="2" memberValueDatatype="130" unbalanced="0">
      <fieldsUsage count="2">
        <fieldUsage x="-1"/>
        <fieldUsage x="0"/>
      </fieldsUsage>
    </cacheHierarchy>
    <cacheHierarchy uniqueName="[급여].[근무팀]" caption="근무팀" attribute="1" defaultMemberUniqueName="[급여].[근무팀].[All]" allUniqueName="[급여].[근무팀].[All]" dimensionUniqueName="[급여]" displayFolder="" count="2" memberValueDatatype="130" unbalanced="0">
      <fieldsUsage count="2">
        <fieldUsage x="-1"/>
        <fieldUsage x="1"/>
      </fieldsUsage>
    </cacheHierarchy>
    <cacheHierarchy uniqueName="[급여].[직위]" caption="직위" attribute="1" defaultMemberUniqueName="[급여].[직위].[All]" allUniqueName="[급여].[직위].[All]" dimensionUniqueName="[급여]" displayFolder="" count="2" memberValueDatatype="130" unbalanced="0">
      <fieldsUsage count="2">
        <fieldUsage x="-1"/>
        <fieldUsage x="2"/>
      </fieldsUsage>
    </cacheHierarchy>
    <cacheHierarchy uniqueName="[급여].[기본급]" caption="기본급" attribute="1" defaultMemberUniqueName="[급여].[기본급].[All]" allUniqueName="[급여].[기본급].[All]" dimensionUniqueName="[급여]" displayFolder="" count="0" memberValueDatatype="20" unbalanced="0"/>
    <cacheHierarchy uniqueName="[Measures].[__XL_Count 급여]" caption="__XL_Count 급여" measure="1" displayFolder="" measureGroup="급여" count="0" hidden="1"/>
    <cacheHierarchy uniqueName="[Measures].[__No measures defined]" caption="__No measures defined" measure="1" displayFolder="" count="0" hidden="1"/>
    <cacheHierarchy uniqueName="[Measures].[합계: 기본급]" caption="합계: 기본급" measure="1" displayFolder="" measureGroup="급여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기본급]" caption="평균: 기본급" measure="1" displayFolder="" measureGroup="급여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급여" uniqueName="[급여]" caption="급여"/>
  </dimensions>
  <measureGroups count="1">
    <measureGroup name="급여" caption="급여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34DF8B-EF20-4A87-90DC-A0701D901D6C}" name="피벗 테이블1" cacheId="3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5:D11" firstHeaderRow="1" firstDataRow="2" firstDataCol="1" rowPageCount="1" colPageCount="1"/>
  <pivotFields count="4">
    <pivotField axis="axisPage" compact="0" allDrilled="1" outline="0" subtotalTop="0" showAll="0" dataSourceSort="1" defaultSubtotal="0" defaultAttributeDrillState="1"/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axis="axisCol" compact="0" allDrilled="1" outline="0" subtotalTop="0" showAll="0" dataSourceSort="1" defaultSubtotal="0" defaultAttributeDrillState="1">
      <items count="3">
        <item s="1" x="0"/>
        <item s="1" x="1"/>
        <item s="1" x="2"/>
      </items>
    </pivotField>
    <pivotField dataField="1" compact="0" outline="0" subtotalTop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0" name="[급여].[성명].[All]" cap="All"/>
  </pageFields>
  <dataFields count="1">
    <dataField name="평균: 기본급" fld="3" subtotal="average" baseField="1" baseItem="0" numFmtId="180"/>
  </dataFields>
  <pivotHierarchies count="8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기본급"/>
  </pivotHierarchies>
  <pivotTableStyleInfo name="PivotStyleLight21" showRowHeaders="1" showColHeaders="1" showRowStripes="0" showColStripes="1" showLastColumn="1"/>
  <rowHierarchiesUsage count="1">
    <rowHierarchyUsage hierarchyUsage="1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급여">
        <x15:activeTabTopLevelEntity name="[급여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A1:I24"/>
  <sheetViews>
    <sheetView workbookViewId="0">
      <selection activeCell="G2" sqref="G2"/>
    </sheetView>
  </sheetViews>
  <sheetFormatPr defaultRowHeight="16.5"/>
  <cols>
    <col min="2" max="2" width="12.625" customWidth="1"/>
    <col min="3" max="3" width="11.25" customWidth="1"/>
    <col min="5" max="5" width="5.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>
        <v>90</v>
      </c>
    </row>
    <row r="3" spans="1:5">
      <c r="A3" t="s">
        <v>9</v>
      </c>
      <c r="B3" t="s">
        <v>6</v>
      </c>
      <c r="C3" t="s">
        <v>10</v>
      </c>
      <c r="D3" t="s">
        <v>11</v>
      </c>
      <c r="E3">
        <v>97</v>
      </c>
    </row>
    <row r="4" spans="1:5">
      <c r="A4" t="s">
        <v>12</v>
      </c>
      <c r="B4" t="s">
        <v>6</v>
      </c>
      <c r="C4" t="s">
        <v>10</v>
      </c>
      <c r="D4" t="s">
        <v>11</v>
      </c>
      <c r="E4">
        <v>84</v>
      </c>
    </row>
    <row r="5" spans="1:5">
      <c r="A5" t="s">
        <v>13</v>
      </c>
      <c r="B5" t="s">
        <v>6</v>
      </c>
      <c r="C5" t="s">
        <v>7</v>
      </c>
      <c r="D5" t="s">
        <v>8</v>
      </c>
      <c r="E5">
        <v>92</v>
      </c>
    </row>
    <row r="6" spans="1:5">
      <c r="A6" t="s">
        <v>5</v>
      </c>
      <c r="B6" t="s">
        <v>6</v>
      </c>
      <c r="C6" t="s">
        <v>10</v>
      </c>
      <c r="D6" t="s">
        <v>11</v>
      </c>
      <c r="E6">
        <v>92</v>
      </c>
    </row>
    <row r="7" spans="1:5">
      <c r="A7" t="s">
        <v>14</v>
      </c>
      <c r="B7" t="s">
        <v>6</v>
      </c>
      <c r="C7" t="s">
        <v>7</v>
      </c>
      <c r="D7" t="s">
        <v>8</v>
      </c>
      <c r="E7">
        <v>88</v>
      </c>
    </row>
    <row r="8" spans="1:5">
      <c r="A8" t="s">
        <v>12</v>
      </c>
      <c r="B8" t="s">
        <v>6</v>
      </c>
      <c r="C8" t="s">
        <v>15</v>
      </c>
      <c r="D8" t="s">
        <v>16</v>
      </c>
      <c r="E8">
        <v>95</v>
      </c>
    </row>
    <row r="9" spans="1:5">
      <c r="A9" t="s">
        <v>14</v>
      </c>
      <c r="B9" t="s">
        <v>6</v>
      </c>
      <c r="C9" t="s">
        <v>15</v>
      </c>
      <c r="D9" t="s">
        <v>16</v>
      </c>
      <c r="E9">
        <v>89</v>
      </c>
    </row>
    <row r="10" spans="1:5">
      <c r="A10" t="s">
        <v>17</v>
      </c>
      <c r="B10" t="s">
        <v>6</v>
      </c>
      <c r="C10" t="s">
        <v>7</v>
      </c>
      <c r="D10" t="s">
        <v>8</v>
      </c>
      <c r="E10">
        <v>98</v>
      </c>
    </row>
    <row r="11" spans="1:5">
      <c r="A11" t="s">
        <v>13</v>
      </c>
      <c r="B11" t="s">
        <v>6</v>
      </c>
      <c r="C11" t="s">
        <v>15</v>
      </c>
      <c r="D11" t="s">
        <v>16</v>
      </c>
      <c r="E11">
        <v>95</v>
      </c>
    </row>
    <row r="12" spans="1:5">
      <c r="A12" t="s">
        <v>12</v>
      </c>
      <c r="B12" t="s">
        <v>6</v>
      </c>
      <c r="C12" t="s">
        <v>7</v>
      </c>
      <c r="D12" t="s">
        <v>8</v>
      </c>
      <c r="E12">
        <v>88</v>
      </c>
    </row>
    <row r="13" spans="1:5">
      <c r="A13" t="s">
        <v>18</v>
      </c>
      <c r="B13" t="s">
        <v>6</v>
      </c>
      <c r="C13" t="s">
        <v>15</v>
      </c>
      <c r="D13" t="s">
        <v>16</v>
      </c>
      <c r="E13">
        <v>88</v>
      </c>
    </row>
    <row r="14" spans="1:5">
      <c r="A14" t="s">
        <v>17</v>
      </c>
      <c r="B14" t="s">
        <v>6</v>
      </c>
      <c r="C14" t="s">
        <v>15</v>
      </c>
      <c r="D14" t="s">
        <v>16</v>
      </c>
      <c r="E14">
        <v>90</v>
      </c>
    </row>
    <row r="15" spans="1:5">
      <c r="A15" t="s">
        <v>14</v>
      </c>
      <c r="B15" t="s">
        <v>6</v>
      </c>
      <c r="C15" t="s">
        <v>10</v>
      </c>
      <c r="D15" t="s">
        <v>11</v>
      </c>
      <c r="E15">
        <v>92</v>
      </c>
    </row>
    <row r="16" spans="1:5">
      <c r="A16" t="s">
        <v>19</v>
      </c>
      <c r="B16" t="s">
        <v>6</v>
      </c>
      <c r="C16" t="s">
        <v>15</v>
      </c>
      <c r="D16" t="s">
        <v>16</v>
      </c>
      <c r="E16">
        <v>86</v>
      </c>
    </row>
    <row r="17" spans="1:9">
      <c r="A17" t="s">
        <v>20</v>
      </c>
      <c r="B17" t="s">
        <v>6</v>
      </c>
      <c r="C17" t="s">
        <v>10</v>
      </c>
      <c r="D17" t="s">
        <v>11</v>
      </c>
      <c r="E17">
        <v>70</v>
      </c>
      <c r="G17" t="s">
        <v>163</v>
      </c>
    </row>
    <row r="18" spans="1:9">
      <c r="A18" t="s">
        <v>19</v>
      </c>
      <c r="B18" t="s">
        <v>6</v>
      </c>
      <c r="C18" t="s">
        <v>7</v>
      </c>
      <c r="D18" t="s">
        <v>8</v>
      </c>
      <c r="E18">
        <v>74</v>
      </c>
      <c r="G18" t="b">
        <f>AND(RIGHT(C2,2)&lt;&gt;"회로",E2&gt;=90)</f>
        <v>0</v>
      </c>
    </row>
    <row r="19" spans="1:9">
      <c r="A19" t="s">
        <v>17</v>
      </c>
      <c r="B19" t="s">
        <v>6</v>
      </c>
      <c r="C19" t="s">
        <v>10</v>
      </c>
      <c r="D19" t="s">
        <v>11</v>
      </c>
      <c r="E19">
        <v>95</v>
      </c>
    </row>
    <row r="20" spans="1:9">
      <c r="A20" t="s">
        <v>20</v>
      </c>
      <c r="B20" t="s">
        <v>6</v>
      </c>
      <c r="C20" t="s">
        <v>15</v>
      </c>
      <c r="D20" t="s">
        <v>16</v>
      </c>
      <c r="E20">
        <v>80</v>
      </c>
      <c r="G20" t="s">
        <v>164</v>
      </c>
      <c r="H20" t="s">
        <v>165</v>
      </c>
      <c r="I20" t="s">
        <v>166</v>
      </c>
    </row>
    <row r="21" spans="1:9">
      <c r="A21" t="s">
        <v>18</v>
      </c>
      <c r="B21" t="s">
        <v>6</v>
      </c>
      <c r="C21" t="s">
        <v>7</v>
      </c>
      <c r="D21" t="s">
        <v>8</v>
      </c>
      <c r="E21">
        <v>95</v>
      </c>
      <c r="G21" t="s">
        <v>12</v>
      </c>
      <c r="H21" t="s">
        <v>15</v>
      </c>
      <c r="I21">
        <v>95</v>
      </c>
    </row>
    <row r="22" spans="1:9">
      <c r="A22" t="s">
        <v>9</v>
      </c>
      <c r="B22" t="s">
        <v>6</v>
      </c>
      <c r="C22" t="s">
        <v>15</v>
      </c>
      <c r="D22" t="s">
        <v>16</v>
      </c>
      <c r="E22">
        <v>92</v>
      </c>
      <c r="G22" t="s">
        <v>13</v>
      </c>
      <c r="H22" t="s">
        <v>15</v>
      </c>
      <c r="I22">
        <v>95</v>
      </c>
    </row>
    <row r="23" spans="1:9">
      <c r="A23" t="s">
        <v>18</v>
      </c>
      <c r="B23" t="s">
        <v>6</v>
      </c>
      <c r="C23" t="s">
        <v>10</v>
      </c>
      <c r="D23" t="s">
        <v>11</v>
      </c>
      <c r="E23">
        <v>92</v>
      </c>
      <c r="G23" t="s">
        <v>17</v>
      </c>
      <c r="H23" t="s">
        <v>15</v>
      </c>
      <c r="I23">
        <v>90</v>
      </c>
    </row>
    <row r="24" spans="1:9">
      <c r="A24" t="s">
        <v>13</v>
      </c>
      <c r="B24" t="s">
        <v>6</v>
      </c>
      <c r="C24" t="s">
        <v>10</v>
      </c>
      <c r="D24" t="s">
        <v>11</v>
      </c>
      <c r="E24">
        <v>98</v>
      </c>
      <c r="G24" t="s">
        <v>9</v>
      </c>
      <c r="H24" t="s">
        <v>15</v>
      </c>
      <c r="I24">
        <v>92</v>
      </c>
    </row>
  </sheetData>
  <phoneticPr fontId="1" type="noConversion"/>
  <conditionalFormatting sqref="A2:E24">
    <cfRule type="expression" dxfId="1" priority="1">
      <formula>AND($C2="전자회로",$E2&lt;=AVERAGE($E$2:$E$24))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9E7E-A193-4D01-95CE-9BE4F9C7E3DF}">
  <sheetPr codeName="Sheet3"/>
  <dimension ref="A1:J23"/>
  <sheetViews>
    <sheetView workbookViewId="0">
      <selection activeCell="F3" sqref="F3"/>
    </sheetView>
  </sheetViews>
  <sheetFormatPr defaultRowHeight="16.5"/>
  <sheetData>
    <row r="1" spans="1:10" ht="20.25">
      <c r="A1" s="30" t="s">
        <v>21</v>
      </c>
      <c r="B1" s="30"/>
      <c r="C1" s="30"/>
      <c r="D1" s="30"/>
      <c r="E1" s="30"/>
      <c r="G1" s="30" t="s">
        <v>22</v>
      </c>
      <c r="H1" s="30"/>
      <c r="I1" s="30"/>
      <c r="J1" s="30"/>
    </row>
    <row r="3" spans="1:10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3"/>
      <c r="G3" s="2" t="s">
        <v>24</v>
      </c>
      <c r="H3" s="2" t="s">
        <v>25</v>
      </c>
      <c r="I3" s="2" t="s">
        <v>26</v>
      </c>
      <c r="J3" s="2" t="s">
        <v>27</v>
      </c>
    </row>
    <row r="4" spans="1:10">
      <c r="A4" s="29" t="s">
        <v>28</v>
      </c>
      <c r="B4" s="2" t="s">
        <v>29</v>
      </c>
      <c r="C4" s="4">
        <v>16524</v>
      </c>
      <c r="D4" s="4">
        <v>12354</v>
      </c>
      <c r="E4" s="4">
        <v>10525</v>
      </c>
      <c r="G4" s="2" t="s">
        <v>29</v>
      </c>
      <c r="H4" s="4">
        <v>18135.5</v>
      </c>
      <c r="I4" s="4">
        <v>14348.25</v>
      </c>
      <c r="J4" s="4">
        <v>14184</v>
      </c>
    </row>
    <row r="5" spans="1:10">
      <c r="A5" s="29"/>
      <c r="B5" s="2" t="s">
        <v>30</v>
      </c>
      <c r="C5" s="4">
        <v>9463</v>
      </c>
      <c r="D5" s="4">
        <v>7584</v>
      </c>
      <c r="E5" s="4">
        <v>6745</v>
      </c>
      <c r="G5" s="2" t="s">
        <v>30</v>
      </c>
      <c r="H5" s="4">
        <v>10771.5</v>
      </c>
      <c r="I5" s="4">
        <v>8035.25</v>
      </c>
      <c r="J5" s="4">
        <v>7927.25</v>
      </c>
    </row>
    <row r="6" spans="1:10">
      <c r="A6" s="29"/>
      <c r="B6" s="2" t="s">
        <v>31</v>
      </c>
      <c r="C6" s="4">
        <v>13252</v>
      </c>
      <c r="D6" s="4">
        <v>9578</v>
      </c>
      <c r="E6" s="4">
        <v>4856</v>
      </c>
      <c r="G6" s="2" t="s">
        <v>31</v>
      </c>
      <c r="H6" s="4">
        <v>12008.75</v>
      </c>
      <c r="I6" s="4">
        <v>9859</v>
      </c>
      <c r="J6" s="4">
        <v>6663.25</v>
      </c>
    </row>
    <row r="7" spans="1:10">
      <c r="A7" s="29"/>
      <c r="B7" s="2" t="s">
        <v>32</v>
      </c>
      <c r="C7" s="4">
        <v>11245</v>
      </c>
      <c r="D7" s="4">
        <v>10241</v>
      </c>
      <c r="E7" s="4">
        <v>8642</v>
      </c>
      <c r="G7" s="2" t="s">
        <v>32</v>
      </c>
      <c r="H7" s="4">
        <v>12472.5</v>
      </c>
      <c r="I7" s="4">
        <v>10721.25</v>
      </c>
      <c r="J7" s="4">
        <v>9804.75</v>
      </c>
    </row>
    <row r="8" spans="1:10">
      <c r="A8" s="29"/>
      <c r="B8" s="2" t="s">
        <v>33</v>
      </c>
      <c r="C8" s="4">
        <v>7425</v>
      </c>
      <c r="D8" s="4">
        <v>6852</v>
      </c>
      <c r="E8" s="4">
        <v>4593</v>
      </c>
      <c r="G8" s="2" t="s">
        <v>33</v>
      </c>
      <c r="H8" s="4">
        <v>8958.75</v>
      </c>
      <c r="I8" s="4">
        <v>7060.25</v>
      </c>
      <c r="J8" s="4">
        <v>6328.75</v>
      </c>
    </row>
    <row r="9" spans="1:10">
      <c r="A9" s="29" t="s">
        <v>34</v>
      </c>
      <c r="B9" s="2" t="s">
        <v>29</v>
      </c>
      <c r="C9" s="4">
        <v>13542</v>
      </c>
      <c r="D9" s="4">
        <v>10245</v>
      </c>
      <c r="E9" s="4">
        <v>9862</v>
      </c>
    </row>
    <row r="10" spans="1:10">
      <c r="A10" s="29"/>
      <c r="B10" s="2" t="s">
        <v>30</v>
      </c>
      <c r="C10" s="4">
        <v>8674</v>
      </c>
      <c r="D10" s="4">
        <v>7581</v>
      </c>
      <c r="E10" s="4">
        <v>6524</v>
      </c>
    </row>
    <row r="11" spans="1:10">
      <c r="A11" s="29"/>
      <c r="B11" s="2" t="s">
        <v>31</v>
      </c>
      <c r="C11" s="4">
        <v>9754</v>
      </c>
      <c r="D11" s="4">
        <v>7589</v>
      </c>
      <c r="E11" s="4">
        <v>4758</v>
      </c>
    </row>
    <row r="12" spans="1:10">
      <c r="A12" s="29"/>
      <c r="B12" s="2" t="s">
        <v>32</v>
      </c>
      <c r="C12" s="4">
        <v>10865</v>
      </c>
      <c r="D12" s="4">
        <v>9354</v>
      </c>
      <c r="E12" s="4">
        <v>8756</v>
      </c>
    </row>
    <row r="13" spans="1:10">
      <c r="A13" s="29"/>
      <c r="B13" s="2" t="s">
        <v>33</v>
      </c>
      <c r="C13" s="4">
        <v>7725</v>
      </c>
      <c r="D13" s="4">
        <v>4856</v>
      </c>
      <c r="E13" s="4">
        <v>4758</v>
      </c>
    </row>
    <row r="14" spans="1:10">
      <c r="A14" s="29" t="s">
        <v>35</v>
      </c>
      <c r="B14" s="2" t="s">
        <v>29</v>
      </c>
      <c r="C14" s="4">
        <v>20021</v>
      </c>
      <c r="D14" s="4">
        <v>16840</v>
      </c>
      <c r="E14" s="4">
        <v>18664</v>
      </c>
    </row>
    <row r="15" spans="1:10">
      <c r="A15" s="29"/>
      <c r="B15" s="2" t="s">
        <v>30</v>
      </c>
      <c r="C15" s="4">
        <v>13524</v>
      </c>
      <c r="D15" s="4">
        <v>10102</v>
      </c>
      <c r="E15" s="4">
        <v>9475</v>
      </c>
    </row>
    <row r="16" spans="1:10">
      <c r="A16" s="29"/>
      <c r="B16" s="2" t="s">
        <v>31</v>
      </c>
      <c r="C16" s="4">
        <v>12486</v>
      </c>
      <c r="D16" s="4">
        <v>11245</v>
      </c>
      <c r="E16" s="4">
        <v>9354</v>
      </c>
    </row>
    <row r="17" spans="1:5">
      <c r="A17" s="29"/>
      <c r="B17" s="2" t="s">
        <v>32</v>
      </c>
      <c r="C17" s="4">
        <v>13524</v>
      </c>
      <c r="D17" s="4">
        <v>12496</v>
      </c>
      <c r="E17" s="4">
        <v>10242</v>
      </c>
    </row>
    <row r="18" spans="1:5">
      <c r="A18" s="29"/>
      <c r="B18" s="2" t="s">
        <v>33</v>
      </c>
      <c r="C18" s="4">
        <v>10652</v>
      </c>
      <c r="D18" s="4">
        <v>7859</v>
      </c>
      <c r="E18" s="4">
        <v>7996</v>
      </c>
    </row>
    <row r="19" spans="1:5">
      <c r="A19" s="29" t="s">
        <v>36</v>
      </c>
      <c r="B19" s="2" t="s">
        <v>29</v>
      </c>
      <c r="C19" s="4">
        <v>22455</v>
      </c>
      <c r="D19" s="4">
        <v>17954</v>
      </c>
      <c r="E19" s="4">
        <v>17685</v>
      </c>
    </row>
    <row r="20" spans="1:5">
      <c r="A20" s="29"/>
      <c r="B20" s="2" t="s">
        <v>30</v>
      </c>
      <c r="C20" s="4">
        <v>11425</v>
      </c>
      <c r="D20" s="4">
        <v>6874</v>
      </c>
      <c r="E20" s="4">
        <v>8965</v>
      </c>
    </row>
    <row r="21" spans="1:5">
      <c r="A21" s="29"/>
      <c r="B21" s="2" t="s">
        <v>31</v>
      </c>
      <c r="C21" s="4">
        <v>12543</v>
      </c>
      <c r="D21" s="4">
        <v>11024</v>
      </c>
      <c r="E21" s="4">
        <v>7685</v>
      </c>
    </row>
    <row r="22" spans="1:5">
      <c r="A22" s="29"/>
      <c r="B22" s="2" t="s">
        <v>32</v>
      </c>
      <c r="C22" s="4">
        <v>14256</v>
      </c>
      <c r="D22" s="4">
        <v>10794</v>
      </c>
      <c r="E22" s="4">
        <v>11579</v>
      </c>
    </row>
    <row r="23" spans="1:5">
      <c r="A23" s="29"/>
      <c r="B23" s="2" t="s">
        <v>33</v>
      </c>
      <c r="C23" s="4">
        <v>10033</v>
      </c>
      <c r="D23" s="4">
        <v>8674</v>
      </c>
      <c r="E23" s="4">
        <v>7968</v>
      </c>
    </row>
  </sheetData>
  <mergeCells count="6">
    <mergeCell ref="A19:A23"/>
    <mergeCell ref="A1:E1"/>
    <mergeCell ref="G1:J1"/>
    <mergeCell ref="A4:A8"/>
    <mergeCell ref="A9:A13"/>
    <mergeCell ref="A14:A18"/>
  </mergeCells>
  <phoneticPr fontId="1" type="noConversion"/>
  <printOptions horizontalCentered="1"/>
  <pageMargins left="1" right="1" top="1" bottom="1" header="0.5" footer="0.5"/>
  <pageSetup paperSize="9" firstPageNumber="5" orientation="portrait" useFirstPageNumber="1" verticalDpi="0" r:id="rId1"/>
  <headerFooter>
    <oddHeader>&amp;L&amp;"-,굵은 기울임꼴"▶ 서울시 관광 보고서&amp;R&amp;P페이지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K43"/>
  <sheetViews>
    <sheetView workbookViewId="0"/>
  </sheetViews>
  <sheetFormatPr defaultRowHeight="16.5"/>
  <cols>
    <col min="1" max="1" width="10" customWidth="1"/>
    <col min="2" max="2" width="12.375" customWidth="1"/>
    <col min="3" max="3" width="10.875" customWidth="1"/>
    <col min="4" max="4" width="12.75" customWidth="1"/>
    <col min="5" max="5" width="15.125" customWidth="1"/>
    <col min="7" max="7" width="13.875" customWidth="1"/>
    <col min="8" max="8" width="11.875" customWidth="1"/>
    <col min="9" max="9" width="9.625" customWidth="1"/>
  </cols>
  <sheetData>
    <row r="1" spans="1:9">
      <c r="A1" t="s">
        <v>37</v>
      </c>
    </row>
    <row r="2" spans="1:9">
      <c r="A2" s="31" t="s">
        <v>38</v>
      </c>
      <c r="B2" s="32" t="s">
        <v>39</v>
      </c>
      <c r="C2" s="32"/>
    </row>
    <row r="3" spans="1:9">
      <c r="A3" s="31"/>
      <c r="B3" s="5" t="s">
        <v>40</v>
      </c>
      <c r="C3" s="5" t="s">
        <v>41</v>
      </c>
    </row>
    <row r="4" spans="1:9">
      <c r="A4" s="2" t="s">
        <v>42</v>
      </c>
      <c r="B4" s="6"/>
      <c r="C4" s="6"/>
    </row>
    <row r="5" spans="1:9">
      <c r="A5" s="2" t="s">
        <v>43</v>
      </c>
      <c r="B5" s="6"/>
      <c r="C5" s="6"/>
    </row>
    <row r="6" spans="1:9">
      <c r="A6" s="2" t="s">
        <v>44</v>
      </c>
      <c r="B6" s="6"/>
      <c r="C6" s="6"/>
    </row>
    <row r="8" spans="1:9">
      <c r="A8" t="s">
        <v>45</v>
      </c>
      <c r="B8" t="s">
        <v>46</v>
      </c>
    </row>
    <row r="9" spans="1:9">
      <c r="A9" s="2" t="s">
        <v>47</v>
      </c>
      <c r="B9" s="5" t="s">
        <v>48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39</v>
      </c>
      <c r="H9" s="2" t="s">
        <v>53</v>
      </c>
      <c r="I9" s="5" t="s">
        <v>54</v>
      </c>
    </row>
    <row r="10" spans="1:9">
      <c r="A10" s="2" t="s">
        <v>55</v>
      </c>
      <c r="B10" s="2"/>
      <c r="C10" s="2" t="s">
        <v>56</v>
      </c>
      <c r="D10" s="2" t="s">
        <v>44</v>
      </c>
      <c r="E10" s="7">
        <v>700000</v>
      </c>
      <c r="F10" s="8">
        <v>1E-3</v>
      </c>
      <c r="G10" s="4">
        <v>700</v>
      </c>
      <c r="H10" s="9">
        <v>10</v>
      </c>
      <c r="I10" s="2"/>
    </row>
    <row r="11" spans="1:9">
      <c r="A11" s="2" t="s">
        <v>57</v>
      </c>
      <c r="B11" s="2"/>
      <c r="C11" s="2" t="s">
        <v>58</v>
      </c>
      <c r="D11" s="2" t="s">
        <v>43</v>
      </c>
      <c r="E11" s="7">
        <v>1600000</v>
      </c>
      <c r="F11" s="8">
        <v>2E-3</v>
      </c>
      <c r="G11" s="4">
        <v>3200</v>
      </c>
      <c r="H11" s="9">
        <v>15</v>
      </c>
      <c r="I11" s="2"/>
    </row>
    <row r="12" spans="1:9">
      <c r="A12" s="2" t="s">
        <v>59</v>
      </c>
      <c r="B12" s="2"/>
      <c r="C12" s="2" t="s">
        <v>60</v>
      </c>
      <c r="D12" s="2" t="s">
        <v>42</v>
      </c>
      <c r="E12" s="7">
        <v>600000</v>
      </c>
      <c r="F12" s="8">
        <v>1E-3</v>
      </c>
      <c r="G12" s="4">
        <v>600</v>
      </c>
      <c r="H12" s="9">
        <v>8</v>
      </c>
      <c r="I12" s="2"/>
    </row>
    <row r="13" spans="1:9">
      <c r="A13" s="2" t="s">
        <v>61</v>
      </c>
      <c r="B13" s="2"/>
      <c r="C13" s="2" t="s">
        <v>62</v>
      </c>
      <c r="D13" s="2" t="s">
        <v>42</v>
      </c>
      <c r="E13" s="7">
        <v>2200000</v>
      </c>
      <c r="F13" s="8">
        <v>2E-3</v>
      </c>
      <c r="G13" s="4">
        <v>4400</v>
      </c>
      <c r="H13" s="9">
        <v>25</v>
      </c>
      <c r="I13" s="2"/>
    </row>
    <row r="14" spans="1:9">
      <c r="A14" s="2" t="s">
        <v>63</v>
      </c>
      <c r="B14" s="2"/>
      <c r="C14" s="2" t="s">
        <v>64</v>
      </c>
      <c r="D14" s="2" t="s">
        <v>43</v>
      </c>
      <c r="E14" s="7">
        <v>500000</v>
      </c>
      <c r="F14" s="8">
        <v>1E-3</v>
      </c>
      <c r="G14" s="4">
        <v>500</v>
      </c>
      <c r="H14" s="9">
        <v>3</v>
      </c>
      <c r="I14" s="2"/>
    </row>
    <row r="15" spans="1:9">
      <c r="A15" s="2" t="s">
        <v>65</v>
      </c>
      <c r="B15" s="2"/>
      <c r="C15" s="2" t="s">
        <v>66</v>
      </c>
      <c r="D15" s="2" t="s">
        <v>43</v>
      </c>
      <c r="E15" s="7">
        <v>2800000</v>
      </c>
      <c r="F15" s="8">
        <v>3.0000000000000001E-3</v>
      </c>
      <c r="G15" s="4">
        <v>8400</v>
      </c>
      <c r="H15" s="9">
        <v>9</v>
      </c>
      <c r="I15" s="2"/>
    </row>
    <row r="16" spans="1:9">
      <c r="A16" s="2" t="s">
        <v>67</v>
      </c>
      <c r="B16" s="2"/>
      <c r="C16" s="2" t="s">
        <v>68</v>
      </c>
      <c r="D16" s="2" t="s">
        <v>44</v>
      </c>
      <c r="E16" s="7">
        <v>300000</v>
      </c>
      <c r="F16" s="8">
        <v>0</v>
      </c>
      <c r="G16" s="4">
        <v>0</v>
      </c>
      <c r="H16" s="9">
        <v>7</v>
      </c>
      <c r="I16" s="2"/>
    </row>
    <row r="17" spans="1:11">
      <c r="A17" s="2" t="s">
        <v>69</v>
      </c>
      <c r="B17" s="2"/>
      <c r="C17" s="2" t="s">
        <v>70</v>
      </c>
      <c r="D17" s="2" t="s">
        <v>44</v>
      </c>
      <c r="E17" s="7">
        <v>3200000</v>
      </c>
      <c r="F17" s="8">
        <v>3.0000000000000001E-3</v>
      </c>
      <c r="G17" s="4">
        <v>9600</v>
      </c>
      <c r="H17" s="9">
        <v>24</v>
      </c>
      <c r="I17" s="2"/>
    </row>
    <row r="18" spans="1:11">
      <c r="A18" s="2" t="s">
        <v>71</v>
      </c>
      <c r="B18" s="2"/>
      <c r="C18" s="2" t="s">
        <v>72</v>
      </c>
      <c r="D18" s="2" t="s">
        <v>43</v>
      </c>
      <c r="E18" s="7">
        <v>1500000</v>
      </c>
      <c r="F18" s="8">
        <v>2E-3</v>
      </c>
      <c r="G18" s="4">
        <v>3000</v>
      </c>
      <c r="H18" s="9">
        <v>13</v>
      </c>
      <c r="I18" s="2"/>
    </row>
    <row r="19" spans="1:11">
      <c r="A19" s="2" t="s">
        <v>73</v>
      </c>
      <c r="B19" s="2"/>
      <c r="C19" s="2" t="s">
        <v>74</v>
      </c>
      <c r="D19" s="2" t="s">
        <v>43</v>
      </c>
      <c r="E19" s="7">
        <v>2500000</v>
      </c>
      <c r="F19" s="8">
        <v>3.0000000000000001E-3</v>
      </c>
      <c r="G19" s="4">
        <v>7500</v>
      </c>
      <c r="H19" s="9">
        <v>14</v>
      </c>
      <c r="I19" s="2"/>
    </row>
    <row r="20" spans="1:11">
      <c r="A20" s="2" t="s">
        <v>75</v>
      </c>
      <c r="B20" s="2"/>
      <c r="C20" s="2" t="s">
        <v>76</v>
      </c>
      <c r="D20" s="2" t="s">
        <v>44</v>
      </c>
      <c r="E20" s="7">
        <v>3250000</v>
      </c>
      <c r="F20" s="8">
        <v>3.0000000000000001E-3</v>
      </c>
      <c r="G20" s="4">
        <v>9750</v>
      </c>
      <c r="H20" s="9">
        <v>15</v>
      </c>
      <c r="I20" s="2"/>
    </row>
    <row r="21" spans="1:11">
      <c r="A21" s="2" t="s">
        <v>77</v>
      </c>
      <c r="B21" s="2"/>
      <c r="C21" s="2" t="s">
        <v>78</v>
      </c>
      <c r="D21" s="2" t="s">
        <v>43</v>
      </c>
      <c r="E21" s="7">
        <v>1250000</v>
      </c>
      <c r="F21" s="8">
        <v>2E-3</v>
      </c>
      <c r="G21" s="4">
        <v>2500</v>
      </c>
      <c r="H21" s="9">
        <v>16</v>
      </c>
      <c r="I21" s="2"/>
    </row>
    <row r="22" spans="1:11">
      <c r="A22" s="2" t="s">
        <v>79</v>
      </c>
      <c r="B22" s="2"/>
      <c r="C22" s="2" t="s">
        <v>80</v>
      </c>
      <c r="D22" s="2" t="s">
        <v>42</v>
      </c>
      <c r="E22" s="7">
        <v>3200000</v>
      </c>
      <c r="F22" s="8">
        <v>3.0000000000000001E-3</v>
      </c>
      <c r="G22" s="4">
        <v>9600</v>
      </c>
      <c r="H22" s="9">
        <v>17</v>
      </c>
      <c r="I22" s="2"/>
    </row>
    <row r="23" spans="1:11">
      <c r="A23" s="2" t="s">
        <v>81</v>
      </c>
      <c r="B23" s="2"/>
      <c r="C23" s="2" t="s">
        <v>82</v>
      </c>
      <c r="D23" s="2" t="s">
        <v>43</v>
      </c>
      <c r="E23" s="7">
        <v>1200000</v>
      </c>
      <c r="F23" s="8">
        <v>2E-3</v>
      </c>
      <c r="G23" s="4">
        <v>2400</v>
      </c>
      <c r="H23" s="9">
        <v>18</v>
      </c>
      <c r="I23" s="2"/>
    </row>
    <row r="24" spans="1:11">
      <c r="A24" s="2" t="s">
        <v>83</v>
      </c>
      <c r="B24" s="2"/>
      <c r="C24" s="2" t="s">
        <v>84</v>
      </c>
      <c r="D24" s="2" t="s">
        <v>44</v>
      </c>
      <c r="E24" s="7">
        <v>2500000</v>
      </c>
      <c r="F24" s="8">
        <v>3.0000000000000001E-3</v>
      </c>
      <c r="G24" s="4">
        <v>7500</v>
      </c>
      <c r="H24" s="9">
        <v>19</v>
      </c>
      <c r="I24" s="2"/>
    </row>
    <row r="27" spans="1:11">
      <c r="A27" t="s">
        <v>85</v>
      </c>
      <c r="B27" t="s">
        <v>86</v>
      </c>
    </row>
    <row r="28" spans="1:11">
      <c r="A28" s="2" t="s">
        <v>87</v>
      </c>
      <c r="B28" s="2" t="s">
        <v>0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92</v>
      </c>
      <c r="H28" s="5" t="s">
        <v>93</v>
      </c>
    </row>
    <row r="29" spans="1:11">
      <c r="A29" s="9" t="s">
        <v>94</v>
      </c>
      <c r="B29" s="9" t="s">
        <v>95</v>
      </c>
      <c r="C29" s="9" t="s">
        <v>96</v>
      </c>
      <c r="D29" s="4">
        <v>2100000</v>
      </c>
      <c r="E29" s="9">
        <v>70</v>
      </c>
      <c r="F29" s="9">
        <v>20</v>
      </c>
      <c r="G29" s="9">
        <v>7</v>
      </c>
      <c r="H29" s="4"/>
    </row>
    <row r="30" spans="1:11">
      <c r="A30" s="9" t="s">
        <v>97</v>
      </c>
      <c r="B30" s="9" t="s">
        <v>98</v>
      </c>
      <c r="C30" s="9" t="s">
        <v>99</v>
      </c>
      <c r="D30" s="4">
        <v>1500000</v>
      </c>
      <c r="E30" s="9">
        <v>80</v>
      </c>
      <c r="F30" s="9">
        <v>4</v>
      </c>
      <c r="G30" s="9">
        <v>1</v>
      </c>
      <c r="H30" s="4"/>
    </row>
    <row r="31" spans="1:11">
      <c r="A31" s="9" t="s">
        <v>100</v>
      </c>
      <c r="B31" s="9" t="s">
        <v>101</v>
      </c>
      <c r="C31" s="9" t="s">
        <v>102</v>
      </c>
      <c r="D31" s="4">
        <v>1200000</v>
      </c>
      <c r="E31" s="9">
        <v>75</v>
      </c>
      <c r="F31" s="9">
        <v>2</v>
      </c>
      <c r="G31" s="9">
        <v>1</v>
      </c>
      <c r="H31" s="4"/>
      <c r="J31" t="s">
        <v>103</v>
      </c>
    </row>
    <row r="32" spans="1:11">
      <c r="A32" s="9" t="s">
        <v>94</v>
      </c>
      <c r="B32" s="9" t="s">
        <v>104</v>
      </c>
      <c r="C32" s="9" t="s">
        <v>105</v>
      </c>
      <c r="D32" s="4">
        <v>1800000</v>
      </c>
      <c r="E32" s="9">
        <v>74</v>
      </c>
      <c r="F32" s="9">
        <v>10</v>
      </c>
      <c r="G32" s="9">
        <v>5</v>
      </c>
      <c r="H32" s="4"/>
      <c r="J32" s="2" t="s">
        <v>106</v>
      </c>
      <c r="K32" s="9" t="s">
        <v>107</v>
      </c>
    </row>
    <row r="33" spans="1:11">
      <c r="A33" s="9" t="s">
        <v>97</v>
      </c>
      <c r="B33" s="9" t="s">
        <v>108</v>
      </c>
      <c r="C33" s="9" t="s">
        <v>109</v>
      </c>
      <c r="D33" s="4">
        <v>2400000</v>
      </c>
      <c r="E33" s="9">
        <v>60</v>
      </c>
      <c r="F33" s="9">
        <v>23</v>
      </c>
      <c r="G33" s="9">
        <v>7</v>
      </c>
      <c r="H33" s="4"/>
      <c r="J33" s="2">
        <v>70</v>
      </c>
      <c r="K33" s="10">
        <v>0</v>
      </c>
    </row>
    <row r="34" spans="1:11">
      <c r="A34" s="9" t="s">
        <v>100</v>
      </c>
      <c r="B34" s="9" t="s">
        <v>110</v>
      </c>
      <c r="C34" s="9" t="s">
        <v>111</v>
      </c>
      <c r="D34" s="4">
        <v>2600000</v>
      </c>
      <c r="E34" s="9">
        <v>59</v>
      </c>
      <c r="F34" s="9">
        <v>35</v>
      </c>
      <c r="G34" s="9">
        <v>7</v>
      </c>
      <c r="H34" s="4"/>
      <c r="J34" s="2">
        <v>80</v>
      </c>
      <c r="K34" s="10">
        <v>0.1</v>
      </c>
    </row>
    <row r="35" spans="1:11">
      <c r="A35" s="9" t="s">
        <v>94</v>
      </c>
      <c r="B35" s="9" t="s">
        <v>112</v>
      </c>
      <c r="C35" s="9" t="s">
        <v>113</v>
      </c>
      <c r="D35" s="4">
        <v>1700000</v>
      </c>
      <c r="E35" s="9">
        <v>64</v>
      </c>
      <c r="F35" s="9">
        <v>8</v>
      </c>
      <c r="G35" s="9">
        <v>3</v>
      </c>
      <c r="H35" s="4"/>
      <c r="J35" s="2">
        <v>90</v>
      </c>
      <c r="K35" s="10">
        <v>0.2</v>
      </c>
    </row>
    <row r="36" spans="1:11">
      <c r="A36" s="9" t="s">
        <v>97</v>
      </c>
      <c r="B36" s="9" t="s">
        <v>114</v>
      </c>
      <c r="C36" s="9" t="s">
        <v>115</v>
      </c>
      <c r="D36" s="4">
        <v>1750000</v>
      </c>
      <c r="E36" s="9">
        <v>78</v>
      </c>
      <c r="F36" s="9">
        <v>9</v>
      </c>
      <c r="G36" s="9">
        <v>3</v>
      </c>
      <c r="H36" s="4"/>
      <c r="J36" s="2">
        <v>100</v>
      </c>
      <c r="K36" s="10">
        <v>0.3</v>
      </c>
    </row>
    <row r="38" spans="1:11">
      <c r="A38" t="s">
        <v>162</v>
      </c>
    </row>
    <row r="39" spans="1:11">
      <c r="A39" s="33" t="s">
        <v>161</v>
      </c>
      <c r="B39" s="27">
        <v>0</v>
      </c>
      <c r="C39" s="27">
        <v>20</v>
      </c>
    </row>
    <row r="40" spans="1:11">
      <c r="A40" s="33"/>
      <c r="B40" s="28">
        <v>20</v>
      </c>
      <c r="C40" s="28">
        <v>40</v>
      </c>
    </row>
    <row r="41" spans="1:11">
      <c r="A41" s="2" t="s">
        <v>94</v>
      </c>
      <c r="B41" s="9"/>
      <c r="C41" s="9"/>
    </row>
    <row r="42" spans="1:11">
      <c r="A42" s="2" t="s">
        <v>97</v>
      </c>
      <c r="B42" s="9"/>
      <c r="C42" s="9"/>
    </row>
    <row r="43" spans="1:11">
      <c r="A43" s="2" t="s">
        <v>100</v>
      </c>
      <c r="B43" s="9"/>
      <c r="C43" s="9"/>
    </row>
  </sheetData>
  <mergeCells count="3">
    <mergeCell ref="A2:A3"/>
    <mergeCell ref="B2:C2"/>
    <mergeCell ref="A39:A4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3:D11"/>
  <sheetViews>
    <sheetView workbookViewId="0">
      <selection activeCell="E11" sqref="E11"/>
    </sheetView>
  </sheetViews>
  <sheetFormatPr defaultRowHeight="16.5"/>
  <cols>
    <col min="1" max="1" width="12.5" bestFit="1" customWidth="1"/>
    <col min="2" max="5" width="12.75" bestFit="1" customWidth="1"/>
    <col min="6" max="7" width="10.75" bestFit="1" customWidth="1"/>
  </cols>
  <sheetData>
    <row r="3" spans="1:4">
      <c r="A3" s="35" t="s">
        <v>0</v>
      </c>
      <c r="B3" t="s" vm="1">
        <v>167</v>
      </c>
    </row>
    <row r="5" spans="1:4">
      <c r="A5" s="35" t="s">
        <v>178</v>
      </c>
      <c r="B5" s="35" t="s">
        <v>176</v>
      </c>
    </row>
    <row r="6" spans="1:4">
      <c r="A6" s="35" t="s">
        <v>177</v>
      </c>
      <c r="B6" t="s">
        <v>173</v>
      </c>
      <c r="C6" t="s">
        <v>174</v>
      </c>
      <c r="D6" t="s">
        <v>175</v>
      </c>
    </row>
    <row r="7" spans="1:4">
      <c r="A7" t="s">
        <v>168</v>
      </c>
      <c r="B7" s="36">
        <v>1388900</v>
      </c>
      <c r="C7" s="36">
        <v>2768100</v>
      </c>
      <c r="D7" s="36"/>
    </row>
    <row r="8" spans="1:4">
      <c r="A8" t="s">
        <v>169</v>
      </c>
      <c r="B8" s="36">
        <v>1793700</v>
      </c>
      <c r="C8" s="36">
        <v>2871300</v>
      </c>
      <c r="D8" s="36">
        <v>2303300</v>
      </c>
    </row>
    <row r="9" spans="1:4">
      <c r="A9" t="s">
        <v>170</v>
      </c>
      <c r="B9" s="36">
        <v>1533860</v>
      </c>
      <c r="C9" s="36">
        <v>2871300</v>
      </c>
      <c r="D9" s="36">
        <v>2373300</v>
      </c>
    </row>
    <row r="10" spans="1:4">
      <c r="A10" t="s">
        <v>171</v>
      </c>
      <c r="B10" s="36">
        <v>1533833.3333333333</v>
      </c>
      <c r="C10" s="36">
        <v>2845500</v>
      </c>
      <c r="D10" s="36">
        <v>2088500</v>
      </c>
    </row>
    <row r="11" spans="1:4">
      <c r="A11" t="s">
        <v>172</v>
      </c>
      <c r="B11" s="36">
        <v>1545340</v>
      </c>
      <c r="C11" s="36">
        <v>2854100</v>
      </c>
      <c r="D11" s="36">
        <v>2245380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4AA5-0EFD-4C30-ADCA-4E537F5C4E34}">
  <sheetPr>
    <outlinePr summaryBelow="0"/>
  </sheetPr>
  <dimension ref="B1:F13"/>
  <sheetViews>
    <sheetView showGridLines="0" workbookViewId="0"/>
  </sheetViews>
  <sheetFormatPr defaultRowHeight="16.5" outlineLevelRow="1" outlineLevelCol="1"/>
  <cols>
    <col min="3" max="3" width="5.375" bestFit="1" customWidth="1"/>
    <col min="4" max="6" width="9.625" bestFit="1" customWidth="1" outlineLevel="1"/>
  </cols>
  <sheetData>
    <row r="1" spans="2:6" ht="17.25" thickBot="1"/>
    <row r="2" spans="2:6">
      <c r="B2" s="41" t="s">
        <v>186</v>
      </c>
      <c r="C2" s="42"/>
      <c r="D2" s="48"/>
      <c r="E2" s="48"/>
      <c r="F2" s="48"/>
    </row>
    <row r="3" spans="2:6" collapsed="1">
      <c r="B3" s="40"/>
      <c r="C3" s="40"/>
      <c r="D3" s="49" t="s">
        <v>188</v>
      </c>
      <c r="E3" s="49" t="s">
        <v>183</v>
      </c>
      <c r="F3" s="49" t="s">
        <v>185</v>
      </c>
    </row>
    <row r="4" spans="2:6" ht="40.5" hidden="1" outlineLevel="1">
      <c r="B4" s="44"/>
      <c r="C4" s="44"/>
      <c r="D4" s="37"/>
      <c r="E4" s="51" t="s">
        <v>184</v>
      </c>
      <c r="F4" s="51" t="s">
        <v>184</v>
      </c>
    </row>
    <row r="5" spans="2:6">
      <c r="B5" s="45" t="s">
        <v>187</v>
      </c>
      <c r="C5" s="46"/>
      <c r="D5" s="43"/>
      <c r="E5" s="43"/>
      <c r="F5" s="43"/>
    </row>
    <row r="6" spans="2:6" outlineLevel="1">
      <c r="B6" s="44"/>
      <c r="C6" s="44" t="s">
        <v>179</v>
      </c>
      <c r="D6" s="38">
        <v>2300</v>
      </c>
      <c r="E6" s="50">
        <v>2500</v>
      </c>
      <c r="F6" s="50">
        <v>2100</v>
      </c>
    </row>
    <row r="7" spans="2:6" outlineLevel="1">
      <c r="B7" s="44"/>
      <c r="C7" s="44" t="s">
        <v>180</v>
      </c>
      <c r="D7" s="38">
        <v>1800</v>
      </c>
      <c r="E7" s="50">
        <v>2000</v>
      </c>
      <c r="F7" s="50">
        <v>1600</v>
      </c>
    </row>
    <row r="8" spans="2:6">
      <c r="B8" s="45" t="s">
        <v>189</v>
      </c>
      <c r="C8" s="46"/>
      <c r="D8" s="43"/>
      <c r="E8" s="43"/>
      <c r="F8" s="43"/>
    </row>
    <row r="9" spans="2:6" outlineLevel="1">
      <c r="B9" s="44"/>
      <c r="C9" s="44" t="s">
        <v>181</v>
      </c>
      <c r="D9" s="38">
        <v>18000</v>
      </c>
      <c r="E9" s="38">
        <v>20000</v>
      </c>
      <c r="F9" s="38">
        <v>16000</v>
      </c>
    </row>
    <row r="10" spans="2:6" ht="17.25" outlineLevel="1" thickBot="1">
      <c r="B10" s="47"/>
      <c r="C10" s="47" t="s">
        <v>182</v>
      </c>
      <c r="D10" s="39">
        <v>34500</v>
      </c>
      <c r="E10" s="39">
        <v>37500</v>
      </c>
      <c r="F10" s="39">
        <v>31500</v>
      </c>
    </row>
    <row r="11" spans="2:6">
      <c r="B11" t="s">
        <v>190</v>
      </c>
    </row>
    <row r="12" spans="2:6">
      <c r="B12" t="s">
        <v>191</v>
      </c>
    </row>
    <row r="13" spans="2:6">
      <c r="B13" t="s">
        <v>192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6"/>
  <dimension ref="A1:I16"/>
  <sheetViews>
    <sheetView workbookViewId="0">
      <selection activeCell="F3" sqref="F3 F4 F5 F6 F7 F8 F9 F10 F11 F12"/>
    </sheetView>
  </sheetViews>
  <sheetFormatPr defaultRowHeight="16.5"/>
  <cols>
    <col min="1" max="1" width="2" customWidth="1"/>
    <col min="2" max="2" width="11.125" bestFit="1" customWidth="1"/>
    <col min="4" max="5" width="9.125" customWidth="1"/>
    <col min="7" max="7" width="3.5" customWidth="1"/>
    <col min="9" max="9" width="10.875" bestFit="1" customWidth="1"/>
  </cols>
  <sheetData>
    <row r="1" spans="1:9">
      <c r="A1" s="11"/>
      <c r="B1" s="11" t="s">
        <v>121</v>
      </c>
      <c r="C1" s="34" t="s">
        <v>122</v>
      </c>
      <c r="D1" s="34"/>
      <c r="E1" s="34"/>
      <c r="F1" s="34"/>
      <c r="G1" s="11"/>
      <c r="H1" s="34" t="s">
        <v>116</v>
      </c>
      <c r="I1" s="34"/>
    </row>
    <row r="2" spans="1:9">
      <c r="A2" s="11"/>
      <c r="B2" s="12" t="s">
        <v>123</v>
      </c>
      <c r="C2" s="12" t="s">
        <v>117</v>
      </c>
      <c r="D2" s="12" t="s">
        <v>124</v>
      </c>
      <c r="E2" s="12" t="s">
        <v>125</v>
      </c>
      <c r="F2" s="12" t="s">
        <v>118</v>
      </c>
      <c r="G2" s="11"/>
      <c r="H2" s="12" t="s">
        <v>117</v>
      </c>
      <c r="I2" s="12" t="s">
        <v>119</v>
      </c>
    </row>
    <row r="3" spans="1:9">
      <c r="A3" s="11"/>
      <c r="B3" s="13">
        <v>44935</v>
      </c>
      <c r="C3" s="12" t="s">
        <v>126</v>
      </c>
      <c r="D3" s="14">
        <v>5</v>
      </c>
      <c r="E3" s="14">
        <v>10</v>
      </c>
      <c r="F3" s="15">
        <f t="shared" ref="F3:F12" si="0">E3*VLOOKUP(C3,$H$3:$I$4,2)</f>
        <v>18000</v>
      </c>
      <c r="G3" s="11"/>
      <c r="H3" s="12" t="s">
        <v>120</v>
      </c>
      <c r="I3" s="15">
        <v>2300</v>
      </c>
    </row>
    <row r="4" spans="1:9">
      <c r="A4" s="11"/>
      <c r="B4" s="13">
        <v>44935</v>
      </c>
      <c r="C4" s="12" t="s">
        <v>120</v>
      </c>
      <c r="D4" s="14">
        <v>9</v>
      </c>
      <c r="E4" s="14">
        <v>15</v>
      </c>
      <c r="F4" s="15">
        <f t="shared" si="0"/>
        <v>34500</v>
      </c>
      <c r="G4" s="11"/>
      <c r="H4" s="12" t="s">
        <v>126</v>
      </c>
      <c r="I4" s="15">
        <v>1800</v>
      </c>
    </row>
    <row r="5" spans="1:9">
      <c r="A5" s="11"/>
      <c r="B5" s="13">
        <v>44967</v>
      </c>
      <c r="C5" s="12" t="s">
        <v>126</v>
      </c>
      <c r="D5" s="14">
        <v>17</v>
      </c>
      <c r="E5" s="14">
        <v>23</v>
      </c>
      <c r="F5" s="15">
        <f t="shared" si="0"/>
        <v>41400</v>
      </c>
      <c r="G5" s="11"/>
    </row>
    <row r="6" spans="1:9">
      <c r="A6" s="11"/>
      <c r="B6" s="13">
        <v>44972</v>
      </c>
      <c r="C6" s="12" t="s">
        <v>126</v>
      </c>
      <c r="D6" s="14">
        <v>11</v>
      </c>
      <c r="E6" s="14">
        <v>15</v>
      </c>
      <c r="F6" s="15">
        <f t="shared" si="0"/>
        <v>27000</v>
      </c>
      <c r="G6" s="11"/>
    </row>
    <row r="7" spans="1:9">
      <c r="A7" s="11"/>
      <c r="B7" s="13">
        <v>44979</v>
      </c>
      <c r="C7" s="12" t="s">
        <v>127</v>
      </c>
      <c r="D7" s="14">
        <v>14</v>
      </c>
      <c r="E7" s="14">
        <v>14</v>
      </c>
      <c r="F7" s="15">
        <f t="shared" si="0"/>
        <v>32200</v>
      </c>
      <c r="G7" s="11"/>
    </row>
    <row r="8" spans="1:9">
      <c r="A8" s="11"/>
      <c r="B8" s="13">
        <v>45014</v>
      </c>
      <c r="C8" s="12" t="s">
        <v>127</v>
      </c>
      <c r="D8" s="14">
        <v>19</v>
      </c>
      <c r="E8" s="14">
        <v>15</v>
      </c>
      <c r="F8" s="15">
        <f t="shared" si="0"/>
        <v>34500</v>
      </c>
      <c r="G8" s="11"/>
      <c r="H8" s="11"/>
      <c r="I8" s="11"/>
    </row>
    <row r="9" spans="1:9">
      <c r="A9" s="11"/>
      <c r="B9" s="13">
        <v>45030</v>
      </c>
      <c r="C9" s="12" t="s">
        <v>126</v>
      </c>
      <c r="D9" s="14">
        <v>15</v>
      </c>
      <c r="E9" s="14">
        <v>20</v>
      </c>
      <c r="F9" s="15">
        <f t="shared" si="0"/>
        <v>36000</v>
      </c>
      <c r="G9" s="11"/>
      <c r="H9" s="11"/>
      <c r="I9" s="11"/>
    </row>
    <row r="10" spans="1:9">
      <c r="A10" s="11"/>
      <c r="B10" s="13">
        <v>45030</v>
      </c>
      <c r="C10" s="12" t="s">
        <v>126</v>
      </c>
      <c r="D10" s="14">
        <v>21</v>
      </c>
      <c r="E10" s="14">
        <v>16</v>
      </c>
      <c r="F10" s="15">
        <f t="shared" si="0"/>
        <v>28800</v>
      </c>
      <c r="G10" s="11"/>
      <c r="H10" s="11"/>
      <c r="I10" s="11"/>
    </row>
    <row r="11" spans="1:9">
      <c r="A11" s="11"/>
      <c r="B11" s="13">
        <v>45032</v>
      </c>
      <c r="C11" s="12" t="s">
        <v>127</v>
      </c>
      <c r="D11" s="14">
        <v>20</v>
      </c>
      <c r="E11" s="14">
        <v>15</v>
      </c>
      <c r="F11" s="15">
        <f t="shared" si="0"/>
        <v>34500</v>
      </c>
      <c r="G11" s="11"/>
      <c r="H11" s="11"/>
      <c r="I11" s="11"/>
    </row>
    <row r="12" spans="1:9">
      <c r="A12" s="11"/>
      <c r="B12" s="13">
        <v>45046</v>
      </c>
      <c r="C12" s="12" t="s">
        <v>127</v>
      </c>
      <c r="D12" s="14">
        <v>12</v>
      </c>
      <c r="E12" s="14">
        <v>10</v>
      </c>
      <c r="F12" s="15">
        <f t="shared" si="0"/>
        <v>23000</v>
      </c>
      <c r="G12" s="11"/>
      <c r="H12" s="11"/>
      <c r="I12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</sheetData>
  <scenarios current="0" sqref="F3:F4">
    <scenario name="단가 증가" locked="1" count="2" user="Lee" comment="만든 사람 Lee 날짜 2026-01-05">
      <inputCells r="I3" val="2500" numFmtId="41"/>
      <inputCells r="I4" val="2000" numFmtId="41"/>
    </scenario>
    <scenario name="단가 감소" locked="1" count="2" user="Lee" comment="만든 사람 Lee 날짜 2026-01-05">
      <inputCells r="I3" val="2100" numFmtId="41"/>
      <inputCells r="I4" val="1600" numFmtId="41"/>
    </scenario>
  </scenarios>
  <mergeCells count="2">
    <mergeCell ref="C1:F1"/>
    <mergeCell ref="H1:I1"/>
  </mergeCells>
  <phoneticPr fontId="1" type="noConversion"/>
  <conditionalFormatting sqref="B3:B12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7"/>
  <dimension ref="A1:F9"/>
  <sheetViews>
    <sheetView workbookViewId="0">
      <selection activeCell="I26" sqref="I26"/>
    </sheetView>
  </sheetViews>
  <sheetFormatPr defaultRowHeight="16.5"/>
  <cols>
    <col min="2" max="2" width="10.125" customWidth="1"/>
    <col min="3" max="3" width="7.125" bestFit="1" customWidth="1"/>
    <col min="4" max="4" width="14.375" customWidth="1"/>
    <col min="5" max="5" width="12.375" customWidth="1"/>
    <col min="6" max="6" width="11.125" customWidth="1"/>
  </cols>
  <sheetData>
    <row r="1" spans="1:6">
      <c r="B1" s="16" t="s">
        <v>128</v>
      </c>
    </row>
    <row r="2" spans="1:6" ht="17.25" thickBot="1"/>
    <row r="3" spans="1:6">
      <c r="A3" s="17" t="s">
        <v>129</v>
      </c>
      <c r="B3" s="18" t="s">
        <v>130</v>
      </c>
      <c r="C3" s="18" t="s">
        <v>131</v>
      </c>
      <c r="D3" s="18" t="s">
        <v>132</v>
      </c>
      <c r="E3" s="18" t="s">
        <v>133</v>
      </c>
      <c r="F3" s="19" t="s">
        <v>134</v>
      </c>
    </row>
    <row r="4" spans="1:6">
      <c r="A4" s="20">
        <v>1</v>
      </c>
      <c r="B4" s="9" t="s">
        <v>135</v>
      </c>
      <c r="C4" s="9">
        <v>39</v>
      </c>
      <c r="D4" s="9">
        <v>25</v>
      </c>
      <c r="E4" s="9">
        <v>33</v>
      </c>
      <c r="F4" s="21">
        <f t="shared" ref="F4:F9" si="0">C4+D4+E4</f>
        <v>97</v>
      </c>
    </row>
    <row r="5" spans="1:6">
      <c r="A5" s="20">
        <v>2</v>
      </c>
      <c r="B5" s="9" t="s">
        <v>136</v>
      </c>
      <c r="C5" s="9">
        <v>32</v>
      </c>
      <c r="D5" s="9">
        <v>28</v>
      </c>
      <c r="E5" s="9">
        <v>28</v>
      </c>
      <c r="F5" s="21">
        <f t="shared" si="0"/>
        <v>88</v>
      </c>
    </row>
    <row r="6" spans="1:6">
      <c r="A6" s="20">
        <v>3</v>
      </c>
      <c r="B6" s="9" t="s">
        <v>137</v>
      </c>
      <c r="C6" s="9">
        <v>28</v>
      </c>
      <c r="D6" s="9">
        <v>16</v>
      </c>
      <c r="E6" s="9">
        <v>15</v>
      </c>
      <c r="F6" s="21">
        <f t="shared" si="0"/>
        <v>59</v>
      </c>
    </row>
    <row r="7" spans="1:6">
      <c r="A7" s="20">
        <v>4</v>
      </c>
      <c r="B7" s="9" t="s">
        <v>138</v>
      </c>
      <c r="C7" s="9">
        <v>16</v>
      </c>
      <c r="D7" s="9">
        <v>25</v>
      </c>
      <c r="E7" s="9">
        <v>17</v>
      </c>
      <c r="F7" s="21">
        <f t="shared" si="0"/>
        <v>58</v>
      </c>
    </row>
    <row r="8" spans="1:6">
      <c r="A8" s="20">
        <v>5</v>
      </c>
      <c r="B8" s="9" t="s">
        <v>139</v>
      </c>
      <c r="C8" s="9">
        <v>14</v>
      </c>
      <c r="D8" s="9">
        <v>17</v>
      </c>
      <c r="E8" s="9">
        <v>26</v>
      </c>
      <c r="F8" s="21">
        <f t="shared" si="0"/>
        <v>57</v>
      </c>
    </row>
    <row r="9" spans="1:6" ht="17.25" thickBot="1">
      <c r="A9" s="22">
        <v>12</v>
      </c>
      <c r="B9" s="23" t="s">
        <v>140</v>
      </c>
      <c r="C9" s="23">
        <v>8</v>
      </c>
      <c r="D9" s="23">
        <v>9</v>
      </c>
      <c r="E9" s="23">
        <v>11</v>
      </c>
      <c r="F9" s="24">
        <f t="shared" si="0"/>
        <v>28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8"/>
  <dimension ref="B5:G21"/>
  <sheetViews>
    <sheetView tabSelected="1" workbookViewId="0">
      <selection activeCell="G33" sqref="G33"/>
    </sheetView>
  </sheetViews>
  <sheetFormatPr defaultRowHeight="16.5"/>
  <cols>
    <col min="1" max="1" width="2.875" customWidth="1"/>
    <col min="5" max="5" width="12.375" bestFit="1" customWidth="1"/>
    <col min="6" max="6" width="12.625" customWidth="1"/>
    <col min="7" max="7" width="13.625" customWidth="1"/>
    <col min="8" max="9" width="10" customWidth="1"/>
  </cols>
  <sheetData>
    <row r="5" spans="2:7">
      <c r="B5" t="s">
        <v>121</v>
      </c>
    </row>
    <row r="6" spans="2:7">
      <c r="B6" s="2" t="s">
        <v>47</v>
      </c>
      <c r="C6" s="2" t="s">
        <v>49</v>
      </c>
      <c r="D6" s="2" t="s">
        <v>50</v>
      </c>
      <c r="E6" s="2" t="s">
        <v>51</v>
      </c>
      <c r="F6" s="2" t="s">
        <v>52</v>
      </c>
      <c r="G6" s="2" t="s">
        <v>39</v>
      </c>
    </row>
    <row r="7" spans="2:7">
      <c r="B7" s="2" t="s">
        <v>55</v>
      </c>
      <c r="C7" s="2" t="s">
        <v>56</v>
      </c>
      <c r="D7" s="2" t="s">
        <v>44</v>
      </c>
      <c r="E7" s="7">
        <v>700000</v>
      </c>
      <c r="F7" s="8">
        <v>1E-3</v>
      </c>
      <c r="G7" s="25">
        <v>700</v>
      </c>
    </row>
    <row r="8" spans="2:7">
      <c r="B8" s="2" t="s">
        <v>57</v>
      </c>
      <c r="C8" s="2" t="s">
        <v>58</v>
      </c>
      <c r="D8" s="2" t="s">
        <v>43</v>
      </c>
      <c r="E8" s="7">
        <v>1600000</v>
      </c>
      <c r="F8" s="8">
        <v>2E-3</v>
      </c>
      <c r="G8" s="25">
        <v>3200</v>
      </c>
    </row>
    <row r="9" spans="2:7">
      <c r="B9" s="2" t="s">
        <v>59</v>
      </c>
      <c r="C9" s="2" t="s">
        <v>60</v>
      </c>
      <c r="D9" s="2" t="s">
        <v>42</v>
      </c>
      <c r="E9" s="7">
        <v>600000</v>
      </c>
      <c r="F9" s="8">
        <v>1E-3</v>
      </c>
      <c r="G9" s="25">
        <v>600</v>
      </c>
    </row>
    <row r="10" spans="2:7">
      <c r="B10" s="2" t="s">
        <v>61</v>
      </c>
      <c r="C10" s="2" t="s">
        <v>62</v>
      </c>
      <c r="D10" s="2" t="s">
        <v>42</v>
      </c>
      <c r="E10" s="7">
        <v>2200000</v>
      </c>
      <c r="F10" s="8">
        <v>2E-3</v>
      </c>
      <c r="G10" s="25">
        <v>4400</v>
      </c>
    </row>
    <row r="11" spans="2:7">
      <c r="B11" s="2" t="s">
        <v>63</v>
      </c>
      <c r="C11" s="2" t="s">
        <v>64</v>
      </c>
      <c r="D11" s="2" t="s">
        <v>43</v>
      </c>
      <c r="E11" s="7">
        <v>500000</v>
      </c>
      <c r="F11" s="8">
        <v>1E-3</v>
      </c>
      <c r="G11" s="25">
        <v>500</v>
      </c>
    </row>
    <row r="12" spans="2:7">
      <c r="B12" s="2" t="s">
        <v>65</v>
      </c>
      <c r="C12" s="2" t="s">
        <v>66</v>
      </c>
      <c r="D12" s="2" t="s">
        <v>43</v>
      </c>
      <c r="E12" s="7">
        <v>2800000</v>
      </c>
      <c r="F12" s="8">
        <v>3.0000000000000001E-3</v>
      </c>
      <c r="G12" s="25">
        <v>8400</v>
      </c>
    </row>
    <row r="13" spans="2:7">
      <c r="B13" s="2" t="s">
        <v>67</v>
      </c>
      <c r="C13" s="2" t="s">
        <v>68</v>
      </c>
      <c r="D13" s="2" t="s">
        <v>44</v>
      </c>
      <c r="E13" s="7">
        <v>300000</v>
      </c>
      <c r="F13" s="8">
        <v>0</v>
      </c>
      <c r="G13" s="25">
        <v>0</v>
      </c>
    </row>
    <row r="14" spans="2:7">
      <c r="B14" s="2" t="s">
        <v>69</v>
      </c>
      <c r="C14" s="2" t="s">
        <v>70</v>
      </c>
      <c r="D14" s="2" t="s">
        <v>44</v>
      </c>
      <c r="E14" s="7">
        <v>3200000</v>
      </c>
      <c r="F14" s="8">
        <v>3.0000000000000001E-3</v>
      </c>
      <c r="G14" s="25">
        <v>9600</v>
      </c>
    </row>
    <row r="15" spans="2:7">
      <c r="B15" s="2" t="s">
        <v>71</v>
      </c>
      <c r="C15" s="2" t="s">
        <v>72</v>
      </c>
      <c r="D15" s="2" t="s">
        <v>43</v>
      </c>
      <c r="E15" s="7">
        <v>1500000</v>
      </c>
      <c r="F15" s="8">
        <v>2E-3</v>
      </c>
      <c r="G15" s="25">
        <v>3000</v>
      </c>
    </row>
    <row r="16" spans="2:7">
      <c r="B16" s="2" t="s">
        <v>73</v>
      </c>
      <c r="C16" s="2" t="s">
        <v>74</v>
      </c>
      <c r="D16" s="2" t="s">
        <v>43</v>
      </c>
      <c r="E16" s="7">
        <v>2500000</v>
      </c>
      <c r="F16" s="8">
        <v>3.0000000000000001E-3</v>
      </c>
      <c r="G16" s="25">
        <v>7500</v>
      </c>
    </row>
    <row r="17" spans="2:7">
      <c r="B17" s="2" t="s">
        <v>75</v>
      </c>
      <c r="C17" s="2" t="s">
        <v>76</v>
      </c>
      <c r="D17" s="2" t="s">
        <v>44</v>
      </c>
      <c r="E17" s="7">
        <v>3250000</v>
      </c>
      <c r="F17" s="8">
        <v>3.0000000000000001E-3</v>
      </c>
      <c r="G17" s="25">
        <v>9750</v>
      </c>
    </row>
    <row r="18" spans="2:7">
      <c r="B18" s="2" t="s">
        <v>77</v>
      </c>
      <c r="C18" s="2" t="s">
        <v>78</v>
      </c>
      <c r="D18" s="2" t="s">
        <v>43</v>
      </c>
      <c r="E18" s="7">
        <v>1250000</v>
      </c>
      <c r="F18" s="8">
        <v>2E-3</v>
      </c>
      <c r="G18" s="25">
        <v>2500</v>
      </c>
    </row>
    <row r="19" spans="2:7">
      <c r="B19" s="2" t="s">
        <v>79</v>
      </c>
      <c r="C19" s="2" t="s">
        <v>80</v>
      </c>
      <c r="D19" s="2" t="s">
        <v>42</v>
      </c>
      <c r="E19" s="7">
        <v>3200000</v>
      </c>
      <c r="F19" s="8">
        <v>3.0000000000000001E-3</v>
      </c>
      <c r="G19" s="25">
        <v>9600</v>
      </c>
    </row>
    <row r="20" spans="2:7">
      <c r="B20" s="2" t="s">
        <v>81</v>
      </c>
      <c r="C20" s="2" t="s">
        <v>82</v>
      </c>
      <c r="D20" s="2" t="s">
        <v>43</v>
      </c>
      <c r="E20" s="7">
        <v>1200000</v>
      </c>
      <c r="F20" s="8">
        <v>2E-3</v>
      </c>
      <c r="G20" s="25">
        <v>2400</v>
      </c>
    </row>
    <row r="21" spans="2:7">
      <c r="B21" s="2" t="s">
        <v>83</v>
      </c>
      <c r="C21" s="2" t="s">
        <v>84</v>
      </c>
      <c r="D21" s="2" t="s">
        <v>44</v>
      </c>
      <c r="E21" s="7">
        <v>2500000</v>
      </c>
      <c r="F21" s="8">
        <v>3.0000000000000001E-3</v>
      </c>
      <c r="G21" s="25">
        <v>7500</v>
      </c>
    </row>
  </sheetData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G8"/>
  <sheetViews>
    <sheetView workbookViewId="0"/>
  </sheetViews>
  <sheetFormatPr defaultRowHeight="16.5"/>
  <sheetData>
    <row r="1" spans="1:7" ht="19.5">
      <c r="A1" s="26" t="s">
        <v>141</v>
      </c>
    </row>
    <row r="3" spans="1:7">
      <c r="A3" s="3" t="s">
        <v>142</v>
      </c>
      <c r="B3" t="s">
        <v>143</v>
      </c>
      <c r="C3" t="s">
        <v>144</v>
      </c>
      <c r="D3" s="3" t="s">
        <v>87</v>
      </c>
      <c r="F3" t="s">
        <v>142</v>
      </c>
      <c r="G3" t="s">
        <v>143</v>
      </c>
    </row>
    <row r="4" spans="1:7">
      <c r="A4" t="s">
        <v>145</v>
      </c>
      <c r="B4" t="s">
        <v>146</v>
      </c>
      <c r="C4" t="s">
        <v>160</v>
      </c>
      <c r="D4" t="s">
        <v>147</v>
      </c>
      <c r="F4" t="s">
        <v>145</v>
      </c>
      <c r="G4" t="s">
        <v>146</v>
      </c>
    </row>
    <row r="5" spans="1:7">
      <c r="A5" t="s">
        <v>148</v>
      </c>
      <c r="B5" t="s">
        <v>149</v>
      </c>
      <c r="C5" t="s">
        <v>150</v>
      </c>
      <c r="D5" t="s">
        <v>151</v>
      </c>
      <c r="F5" t="s">
        <v>148</v>
      </c>
      <c r="G5" t="s">
        <v>149</v>
      </c>
    </row>
    <row r="6" spans="1:7">
      <c r="A6" t="s">
        <v>152</v>
      </c>
      <c r="B6" t="s">
        <v>153</v>
      </c>
      <c r="C6" t="s">
        <v>154</v>
      </c>
      <c r="D6" t="s">
        <v>147</v>
      </c>
      <c r="F6" t="s">
        <v>152</v>
      </c>
      <c r="G6" t="s">
        <v>153</v>
      </c>
    </row>
    <row r="7" spans="1:7">
      <c r="A7" t="s">
        <v>155</v>
      </c>
      <c r="B7" t="s">
        <v>156</v>
      </c>
      <c r="C7" t="s">
        <v>157</v>
      </c>
      <c r="D7" t="s">
        <v>151</v>
      </c>
      <c r="F7" t="s">
        <v>155</v>
      </c>
      <c r="G7" t="s">
        <v>156</v>
      </c>
    </row>
    <row r="8" spans="1:7">
      <c r="F8" t="s">
        <v>158</v>
      </c>
      <c r="G8" t="s">
        <v>159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회원관리">
          <controlPr defaultSize="0" autoLine="0" r:id="rId4">
            <anchor moveWithCells="1">
              <from>
                <xdr:col>3</xdr:col>
                <xdr:colOff>28575</xdr:colOff>
                <xdr:row>0</xdr:row>
                <xdr:rowOff>95250</xdr:rowOff>
              </from>
              <to>
                <xdr:col>4</xdr:col>
                <xdr:colOff>542925</xdr:colOff>
                <xdr:row>1</xdr:row>
                <xdr:rowOff>200025</xdr:rowOff>
              </to>
            </anchor>
          </controlPr>
        </control>
      </mc:Choice>
      <mc:Fallback>
        <control shapeId="3073" r:id="rId3" name="cmd회원관리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가경 이</cp:lastModifiedBy>
  <cp:lastPrinted>2026-01-05T11:00:01Z</cp:lastPrinted>
  <dcterms:created xsi:type="dcterms:W3CDTF">2023-05-12T01:27:33Z</dcterms:created>
  <dcterms:modified xsi:type="dcterms:W3CDTF">2026-01-05T11:42:46Z</dcterms:modified>
</cp:coreProperties>
</file>