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5CC4296-4325-4C51-9C64-5F17D0F5443F}" xr6:coauthVersionLast="47" xr6:coauthVersionMax="47" xr10:uidLastSave="{00000000-0000-0000-0000-000000000000}"/>
  <bookViews>
    <workbookView xWindow="-108" yWindow="-108" windowWidth="23256" windowHeight="12456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F8" i="5"/>
  <c r="F7" i="5"/>
  <c r="F6" i="5"/>
  <c r="F5" i="5"/>
  <c r="F4" i="5"/>
  <c r="F12" i="4"/>
  <c r="F11" i="4"/>
  <c r="F10" i="4"/>
  <c r="F9" i="4"/>
  <c r="F8" i="4"/>
  <c r="F7" i="4"/>
  <c r="F6" i="4"/>
  <c r="F5" i="4"/>
  <c r="F4" i="4"/>
  <c r="F3" i="4"/>
  <c r="C43" i="2"/>
  <c r="C43" i="2" a="1"/>
  <c r="B43" i="2"/>
  <c r="B43" i="2" a="1"/>
  <c r="C42" i="2"/>
  <c r="C42" i="2" a="1"/>
  <c r="B42" i="2"/>
  <c r="B42" i="2" a="1"/>
  <c r="C41" i="2"/>
  <c r="C41" i="2" a="1"/>
  <c r="B41" i="2"/>
  <c r="B41" i="2" a="1"/>
  <c r="H36" i="2"/>
  <c r="H35" i="2"/>
  <c r="H34" i="2"/>
  <c r="H33" i="2"/>
  <c r="H32" i="2"/>
  <c r="H31" i="2"/>
  <c r="H30" i="2"/>
  <c r="H29" i="2"/>
  <c r="I24" i="2"/>
  <c r="I24" i="2" a="1"/>
  <c r="B24" i="2"/>
  <c r="I23" i="2"/>
  <c r="I23" i="2" a="1"/>
  <c r="B23" i="2"/>
  <c r="I22" i="2"/>
  <c r="I22" i="2" a="1"/>
  <c r="B22" i="2"/>
  <c r="I21" i="2"/>
  <c r="I21" i="2" a="1"/>
  <c r="B21" i="2"/>
  <c r="I20" i="2"/>
  <c r="I20" i="2" a="1"/>
  <c r="B20" i="2"/>
  <c r="I19" i="2"/>
  <c r="I19" i="2" a="1"/>
  <c r="B19" i="2"/>
  <c r="I18" i="2"/>
  <c r="I18" i="2" a="1"/>
  <c r="B18" i="2"/>
  <c r="I17" i="2"/>
  <c r="I17" i="2" a="1"/>
  <c r="B17" i="2"/>
  <c r="I16" i="2"/>
  <c r="I16" i="2" a="1"/>
  <c r="B16" i="2"/>
  <c r="I15" i="2"/>
  <c r="I15" i="2" a="1"/>
  <c r="B15" i="2"/>
  <c r="I14" i="2"/>
  <c r="I14" i="2" a="1"/>
  <c r="B14" i="2"/>
  <c r="I13" i="2"/>
  <c r="I13" i="2" a="1"/>
  <c r="B13" i="2"/>
  <c r="I12" i="2"/>
  <c r="I12" i="2" a="1"/>
  <c r="B12" i="2"/>
  <c r="I11" i="2"/>
  <c r="I11" i="2" a="1"/>
  <c r="B11" i="2"/>
  <c r="I10" i="2"/>
  <c r="I10" i="2" a="1"/>
  <c r="B10" i="2"/>
  <c r="C6" i="2"/>
  <c r="C6" i="2" a="1"/>
  <c r="B6" i="2"/>
  <c r="B6" i="2" a="1"/>
  <c r="C5" i="2"/>
  <c r="C5" i="2" a="1"/>
  <c r="B5" i="2"/>
  <c r="B5" i="2" a="1"/>
  <c r="C4" i="2"/>
  <c r="C4" i="2" a="1"/>
  <c r="B4" i="2"/>
  <c r="B4" i="2" a="1"/>
  <c r="G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<sst xmlns="http://schemas.openxmlformats.org/spreadsheetml/2006/main" count="390" uniqueCount="178">
  <si>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</si>
  <si>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</si>
  <si>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</si>
  <si>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</si>
  <si>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</si>
  <si>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</si>
  <si>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</si>
  <si>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</si>
  <si>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</si>
  <si>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</si>
  <si>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</si>
  <si>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</si>
  <si>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</si>
  <si>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</si>
  <si>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</si>
  <si>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</si>
  <si>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</si>
  <si>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</si>
  <si>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</si>
  <si>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</si>
  <si>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</si>
  <si>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</si>
  <si>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</si>
  <si>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</si>
  <si>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</si>
  <si>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</si>
  <si>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</si>
  <si>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</si>
  <si>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</si>
  <si>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</si>
  <si>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</si>
  <si>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</si>
  <si>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</si>
  <si>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</si>
  <si>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</si>
  <si>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</si>
  <si>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</si>
  <si>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</si>
  <si>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</si>
  <si>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</si>
  <si>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</si>
  <si>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</si>
  <si>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</si>
  <si>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</si>
  <si>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</si>
  <si>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</si>
  <si>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</si>
  <si>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</si>
  <si>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</si>
  <si>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</si>
  <si>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</si>
  <si>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</si>
  <si>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</si>
  <si>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</si>
  <si>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</si>
  <si>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</si>
  <si>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</si>
  <si>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</si>
  <si>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</si>
  <si>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</si>
  <si>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</si>
  <si>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</si>
  <si>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</si>
  <si>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</si>
  <si>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</si>
  <si>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</si>
  <si>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</si>
  <si>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</si>
  <si>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</si>
  <si>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</si>
  <si>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</si>
  <si>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</si>
  <si>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</si>
  <si>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</si>
  <si>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</si>
  <si>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</si>
  <si>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</si>
  <si>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</si>
  <si>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</si>
  <si>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</si>
  <si>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</si>
  <si>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</si>
  <si>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</si>
  <si>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</si>
  <si>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</si>
  <si>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</si>
  <si>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</si>
  <si>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</si>
  <si>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</si>
  <si>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</si>
  <si>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</si>
  <si>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</si>
  <si>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</si>
  <si>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</si>
  <si>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</si>
  <si>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</si>
  <si>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</si>
  <si>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</si>
  <si>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</si>
  <si>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</si>
  <si>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</si>
  <si>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</si>
  <si>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</si>
  <si>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</si>
  <si>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</si>
  <si>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</si>
  <si>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</si>
  <si>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</si>
  <si>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</si>
  <si>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</si>
  <si>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</si>
  <si>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</si>
  <si>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</si>
  <si>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</si>
  <si>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</si>
  <si>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</si>
  <si>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</si>
  <si>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</si>
  <si>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</si>
  <si>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</si>
  <si>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</si>
  <si>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</si>
  <si>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</si>
  <si>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</si>
  <si>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</si>
  <si>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</si>
  <si>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</si>
  <si>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</si>
  <si>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</si>
  <si>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</si>
  <si>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</si>
  <si>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</si>
  <si>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</si>
  <si>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</si>
  <si>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</si>
  <si>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</si>
  <si>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</si>
  <si>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</si>
  <si>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</si>
  <si>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</si>
  <si>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</si>
  <si>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</si>
  <si>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</si>
  <si>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</si>
  <si>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</si>
  <si>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</si>
  <si>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</si>
  <si>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</si>
  <si>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</si>
  <si>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</si>
  <si>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</si>
  <si>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</si>
  <si>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</si>
  <si>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</si>
  <si>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</si>
  <si>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</si>
  <si>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</si>
  <si>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</si>
  <si>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</si>
  <si>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</si>
  <si>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</si>
  <si>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</si>
  <si>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</si>
  <si>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</si>
  <si>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$I$3</t>
  </si>
  <si>
    <t>$I$4</t>
  </si>
  <si>
    <t>$F$3</t>
  </si>
  <si>
    <t>$F$4</t>
  </si>
  <si>
    <t>단가 증가</t>
  </si>
  <si>
    <t>만든 사람 PC 날짜 2025-12-23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</si>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</sst>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0" fillId="0" borderId="11" xfId="0" applyNumberFormat="1" applyBorder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0" fillId="0" borderId="13" xfId="0" applyBorder="1">
      <alignment vertical="center"/>
    </xf>
    <xf numFmtId="0" fontId="15" fillId="8" borderId="0" xfId="0" applyFont="1" applyFill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41" fontId="0" fillId="9" borderId="0" xfId="0" applyNumberFormat="1" applyFill="1">
      <alignment vertical="center"/>
    </xf>
    <xf numFmtId="0" fontId="18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1" xfId="1" applyNumberFormat="1" applyFont="1" applyBorder="1">
      <alignment vertical="center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sng" strike="noStrike" kern="1200" spc="0" baseline="0">
                <a:solidFill>
                  <a:sysClr val="windowText" lastClr="000000"/>
                </a:solidFill>
                <a:latin typeface="궁서체" panose="02030609000101010101" pitchFamily="17" charset="-127"/>
                <a:ea typeface="궁서체" panose="02030609000101010101" pitchFamily="17" charset="-127"/>
                <a:cs typeface="+mn-cs"/>
              </a:defRPr>
            </a:pPr>
            <a:r>
              <a:rPr lang="ko-KR" altLang="en-US" sz="1400" u="sng">
                <a:latin typeface="궁서체" panose="02030609000101010101" pitchFamily="17" charset="-127"/>
                <a:ea typeface="궁서체" panose="02030609000101010101" pitchFamily="17" charset="-127"/>
              </a:rPr>
              <a:t>금메달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sng" strike="noStrike" kern="1200" spc="0" baseline="0"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D58-4660-8A42-0B30B07057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929640</xdr:colOff>
      <xdr:row>1</xdr:row>
      <xdr:rowOff>7620</xdr:rowOff>
    </xdr:from>
    <xdr:to>
      <xdr:col>6</xdr:col>
      <xdr:colOff>7620</xdr:colOff>
      <xdr:row>3</xdr:row>
      <xdr:rowOff>22860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108BE61D-8E21-5034-7668-BD4C22F258C8}"/>
            </a:ext>
          </a:extLst>
        </xdr:cNvPr>
        <xdr:cNvSpPr/>
      </xdr:nvSpPr>
      <xdr:spPr>
        <a:xfrm>
          <a:off x="3162300" y="228600"/>
          <a:ext cx="784860" cy="4572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22860</xdr:colOff>
      <xdr:row>1</xdr:row>
      <xdr:rowOff>0</xdr:rowOff>
    </xdr:from>
    <xdr:to>
      <xdr:col>7</xdr:col>
      <xdr:colOff>15240</xdr:colOff>
      <xdr:row>2</xdr:row>
      <xdr:rowOff>213360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25E659DC-7868-2534-4560-0EAD5DE0A23D}"/>
            </a:ext>
          </a:extLst>
        </xdr:cNvPr>
        <xdr:cNvSpPr/>
      </xdr:nvSpPr>
      <xdr:spPr>
        <a:xfrm>
          <a:off x="3962400" y="220980"/>
          <a:ext cx="762000" cy="4343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0</xdr:row>
          <xdr:rowOff>99060</xdr:rowOff>
        </xdr:from>
        <xdr:to>
          <xdr:col>4</xdr:col>
          <xdr:colOff>563880</xdr:colOff>
          <xdr:row>1</xdr:row>
          <xdr:rowOff>198120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workbookViewId="0">
      <selection activeCell="A2" sqref="A2:E24"/>
    </sheetView>
  </sheetViews>
  <sheetFormatPr defaultRowHeight="17.399999999999999"/>
  <cols>
    <col min="2" max="2" width="12.59765625" customWidth="1"/>
    <col min="3" max="3" width="11.19921875" customWidth="1"/>
    <col min="5" max="5" width="5.19921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tabSelected="1" workbookViewId="0">
      <selection activeCell="N5" sqref="N5"/>
    </sheetView>
  </sheetViews>
  <sheetFormatPr defaultRowHeight="17.399999999999999"/>
  <sheetData>
    <row r="1" spans="1:10" ht="21">
      <c r="A1" s="43" t="s">
        <v>21</v>
      </c>
      <c r="B1" s="43"/>
      <c r="C1" s="43"/>
      <c r="D1" s="43"/>
      <c r="E1" s="43"/>
      <c r="G1" s="43" t="s">
        <v>22</v>
      </c>
      <c r="H1" s="43"/>
      <c r="I1" s="43"/>
      <c r="J1" s="43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42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42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42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42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42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42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42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42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42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42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42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42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42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42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42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42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42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42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42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42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1" right="1" top="1" bottom="1" header="0.5" footer="0.5"/>
  <pageSetup paperSize="9" firstPageNumber="5" orientation="portrait" useFirstPageNumber="1" r:id="rId1"/>
  <headerFooter differentFirst="1">
    <oddHeader>&amp;R&amp;P페이지</oddHeader>
    <firstHeader>&amp;L&amp;"-,굵은 기울임꼴"▶ 서울시 관광 보고서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opLeftCell="A27" workbookViewId="0">
      <selection activeCell="B41" sqref="B41:C43"/>
    </sheetView>
  </sheetViews>
  <sheetFormatPr defaultRowHeight="17.399999999999999"/>
  <cols>
    <col min="1" max="1" width="10" customWidth="1"/>
    <col min="2" max="2" width="12.3984375" customWidth="1"/>
    <col min="3" max="3" width="10.8984375" customWidth="1"/>
    <col min="4" max="4" width="12.69921875" customWidth="1"/>
    <col min="5" max="5" width="15.09765625" customWidth="1"/>
    <col min="7" max="7" width="13.8984375" customWidth="1"/>
    <col min="8" max="8" width="11.8984375" customWidth="1"/>
    <col min="9" max="9" width="9.59765625" customWidth="1"/>
  </cols>
  <sheetData>
    <row r="1" spans="1:9">
      <c r="A1" t="s">
        <v>37</v>
      </c>
    </row>
    <row r="2" spans="1:9">
      <c r="A2" s="44" t="s">
        <v>38</v>
      </c>
      <c r="B2" s="45" t="s">
        <v>39</v>
      </c>
      <c r="C2" s="45"/>
    </row>
    <row r="3" spans="1:9">
      <c r="A3" s="44"/>
      <c r="B3" s="5" t="s">
        <v>40</v>
      </c>
      <c r="C3" s="5" t="s">
        <v>41</v>
      </c>
    </row>
    <row r="4" spans="1:9">
      <c r="A4" s="2" t="s">
        <v>42</v>
      </c>
      <c r="B4" s="6">
        <f t="array" ref="B4">SUM(($D$10:$D$24=$A4)*(LEFT($B$10:$B$24,1)=B$3)*$G$10:$G$24)</f>
        <v>5000</v>
      </c>
      <c r="C4" s="6">
        <f t="array" ref="C4">SUM(($D$10:$D$24=$A4)*(LEFT($B$10:$B$24,1)=C$3)*$G$10:$G$24)</f>
        <v>9600</v>
      </c>
    </row>
    <row r="5" spans="1:9">
      <c r="A5" s="2" t="s">
        <v>43</v>
      </c>
      <c r="B5" s="6">
        <f t="array" ref="B5">SUM(($D$10:$D$24=$A5)*(LEFT($B$10:$B$24,1)=B$3)*$G$10:$G$24)</f>
        <v>12100</v>
      </c>
      <c r="C5" s="6">
        <f t="array" ref="C5">SUM(($D$10:$D$24=$A5)*(LEFT($B$10:$B$24,1)=C$3)*$G$10:$G$24)</f>
        <v>15400</v>
      </c>
    </row>
    <row r="6" spans="1:9">
      <c r="A6" s="2" t="s">
        <v>44</v>
      </c>
      <c r="B6" s="6">
        <f t="array" ref="B6">SUM(($D$10:$D$24=$A6)*(LEFT($B$10:$B$24,1)=B$3)*$G$10:$G$24)</f>
        <v>700</v>
      </c>
      <c r="C6" s="6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IF(VALUE(RIGHT(A10,3))&lt;=117,SUBSTITUTE(A10,"C","A"),SUBSTITUTE(A10,"C","B"))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IF(VALUE(RIGHT(A11,3))&lt;=117,SUBSTITUTE(A11,"C","A"),SUBSTITUTE(A11,"C","B"))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IF(AND(F29&gt;=5,G29&gt;=3),VLOOKUP(E29+F29+G29,$J$33:$K$36,2,TRUE)*D29+D29,D29)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IF(AND(F30&gt;=5,G30&gt;=3),VLOOKUP(E30+F30+G30,$J$33:$K$36,2,TRUE)*D30+D30,D30)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46" t="s">
        <v>161</v>
      </c>
      <c r="B39" s="26">
        <v>0</v>
      </c>
      <c r="C39" s="26">
        <v>20</v>
      </c>
    </row>
    <row r="40" spans="1:11">
      <c r="A40" s="46"/>
      <c r="B40" s="27">
        <v>20</v>
      </c>
      <c r="C40" s="27">
        <v>40</v>
      </c>
    </row>
    <row r="41" spans="1:11">
      <c r="A41" s="2" t="s">
        <v>94</v>
      </c>
      <c r="B41" s="9">
        <f t="array" ref="B41">IFERROR(INT(AVERAGE(IF(($A$29:$A$36=$A41)*($F$29:$F$36&gt;=B$39)*($F$29:$F$36&lt;B$40)*($E$29:$E$36&lt;&gt;MAX(IF($A$29:$A$36=$A41,$E$29:$E$36))),$E$29:$E$36))),"")</f>
        <v>64</v>
      </c>
      <c r="C41" s="9">
        <f t="array" ref="C41">IFERROR(INT(AVERAGE(IF(($A$29:$A$36=$A41)*($F$29:$F$36&gt;=C$39)*($F$29:$F$36&lt;C$40)*($E$29:$E$36&lt;&gt;MAX(IF($A$29:$A$36=$A41,$E$29:$E$36))),$E$29:$E$36))),"")</f>
        <v>70</v>
      </c>
    </row>
    <row r="42" spans="1:11">
      <c r="A42" s="2" t="s">
        <v>97</v>
      </c>
      <c r="B42" s="9">
        <f t="array" ref="B42">IFERROR(INT(AVERAGE(IF(($A$29:$A$36=$A42)*($F$29:$F$36&gt;=B$39)*($F$29:$F$36&lt;B$40)*($E$29:$E$36&lt;&gt;MAX(IF($A$29:$A$36=$A42,$E$29:$E$36))),$E$29:$E$36))),"")</f>
        <v>78</v>
      </c>
      <c r="C42" s="9">
        <f t="array" ref="C42">IFERROR(INT(AVERAGE(IF(($A$29:$A$36=$A42)*($F$29:$F$36&gt;=C$39)*($F$29:$F$36&lt;C$40)*($E$29:$E$36&lt;&gt;MAX(IF($A$29:$A$36=$A42,$E$29:$E$36))),$E$29:$E$36))),"")</f>
        <v>60</v>
      </c>
    </row>
    <row r="43" spans="1:11">
      <c r="A43" s="2" t="s">
        <v>100</v>
      </c>
      <c r="B43" s="9" t="str">
        <f t="array" ref="B43">IFERROR(INT(AVERAGE(IF(($A$29:$A$36=$A43)*($F$29:$F$36&gt;=B$39)*($F$29:$F$36&lt;B$40)*($E$29:$E$36&lt;&gt;MAX(IF($A$29:$A$36=$A43,$E$29:$E$36))),$E$29:$E$36))),"")</f>
        <v/>
      </c>
      <c r="C43" s="9">
        <f t="array" ref="C43">IFERROR(INT(AVERAGE(IF(($A$29:$A$36=$A43)*($F$29:$F$36&gt;=C$39)*($F$29:$F$36&lt;C$40)*($E$29:$E$36&lt;&gt;MAX(IF($A$29:$A$36=$A43,$E$29:$E$36))),$E$29:$E$36))),"")</f>
        <v>59</v>
      </c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"/>
  <sheetViews>
    <sheetView workbookViewId="0">
      <selection activeCell="A5" sqref="A5"/>
    </sheetView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876C-9EA2-4441-AC8C-F253F795138A}">
  <sheetPr codeName="Sheet9">
    <outlinePr summaryBelow="0"/>
  </sheetPr>
  <dimension ref="B1:F13"/>
  <sheetViews>
    <sheetView showGridLines="0" workbookViewId="0"/>
  </sheetViews>
  <sheetFormatPr defaultRowHeight="17.399999999999999" outlineLevelRow="1" outlineLevelCol="1"/>
  <cols>
    <col min="3" max="3" width="5.296875" bestFit="1" customWidth="1"/>
    <col min="4" max="6" width="9.19921875" bestFit="1" customWidth="1" outlineLevel="1"/>
  </cols>
  <sheetData>
    <row r="1" spans="2:6" ht="18" thickBot="1"/>
    <row r="2" spans="2:6">
      <c r="B2" s="31" t="s">
        <v>171</v>
      </c>
      <c r="C2" s="32"/>
      <c r="D2" s="38"/>
      <c r="E2" s="38"/>
      <c r="F2" s="38"/>
    </row>
    <row r="3" spans="2:6" collapsed="1">
      <c r="B3" s="30"/>
      <c r="C3" s="30"/>
      <c r="D3" s="39" t="s">
        <v>173</v>
      </c>
      <c r="E3" s="39" t="s">
        <v>168</v>
      </c>
      <c r="F3" s="39" t="s">
        <v>170</v>
      </c>
    </row>
    <row r="4" spans="2:6" ht="62.4" hidden="1" outlineLevel="1">
      <c r="B4" s="34"/>
      <c r="C4" s="34"/>
      <c r="E4" s="41" t="s">
        <v>169</v>
      </c>
      <c r="F4" s="41" t="s">
        <v>169</v>
      </c>
    </row>
    <row r="5" spans="2:6">
      <c r="B5" s="35" t="s">
        <v>172</v>
      </c>
      <c r="C5" s="36"/>
      <c r="D5" s="33"/>
      <c r="E5" s="33"/>
      <c r="F5" s="33"/>
    </row>
    <row r="6" spans="2:6" outlineLevel="1">
      <c r="B6" s="34"/>
      <c r="C6" s="34" t="s">
        <v>164</v>
      </c>
      <c r="D6" s="28">
        <v>2300</v>
      </c>
      <c r="E6" s="40">
        <v>2500</v>
      </c>
      <c r="F6" s="40">
        <v>2100</v>
      </c>
    </row>
    <row r="7" spans="2:6" outlineLevel="1">
      <c r="B7" s="34"/>
      <c r="C7" s="34" t="s">
        <v>165</v>
      </c>
      <c r="D7" s="28">
        <v>1800</v>
      </c>
      <c r="E7" s="40">
        <v>2000</v>
      </c>
      <c r="F7" s="40">
        <v>1600</v>
      </c>
    </row>
    <row r="8" spans="2:6">
      <c r="B8" s="35" t="s">
        <v>174</v>
      </c>
      <c r="C8" s="36"/>
      <c r="D8" s="33"/>
      <c r="E8" s="33"/>
      <c r="F8" s="33"/>
    </row>
    <row r="9" spans="2:6" outlineLevel="1">
      <c r="B9" s="34"/>
      <c r="C9" s="34" t="s">
        <v>166</v>
      </c>
      <c r="D9" s="28">
        <v>18000</v>
      </c>
      <c r="E9" s="28">
        <v>20000</v>
      </c>
      <c r="F9" s="28">
        <v>16000</v>
      </c>
    </row>
    <row r="10" spans="2:6" ht="18" outlineLevel="1" thickBot="1">
      <c r="B10" s="37"/>
      <c r="C10" s="37" t="s">
        <v>167</v>
      </c>
      <c r="D10" s="29">
        <v>34500</v>
      </c>
      <c r="E10" s="29">
        <v>37500</v>
      </c>
      <c r="F10" s="29">
        <v>31500</v>
      </c>
    </row>
    <row r="11" spans="2:6">
      <c r="B11" t="s">
        <v>175</v>
      </c>
    </row>
    <row r="12" spans="2:6">
      <c r="B12" t="s">
        <v>176</v>
      </c>
    </row>
    <row r="13" spans="2:6">
      <c r="B13" t="s">
        <v>177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F3" sqref="F3 F4 F5 F6 F7 F8 F9 F10 F11 F12"/>
    </sheetView>
  </sheetViews>
  <sheetFormatPr defaultRowHeight="17.399999999999999"/>
  <cols>
    <col min="1" max="1" width="2" customWidth="1"/>
    <col min="2" max="2" width="11.09765625" bestFit="1" customWidth="1"/>
    <col min="4" max="5" width="9.09765625" customWidth="1"/>
    <col min="7" max="7" width="3.5" customWidth="1"/>
    <col min="9" max="9" width="10.8984375" bestFit="1" customWidth="1"/>
  </cols>
  <sheetData>
    <row r="1" spans="1:9">
      <c r="A1" s="11"/>
      <c r="B1" s="11" t="s">
        <v>121</v>
      </c>
      <c r="C1" s="47" t="s">
        <v>122</v>
      </c>
      <c r="D1" s="47"/>
      <c r="E1" s="47"/>
      <c r="F1" s="47"/>
      <c r="G1" s="11"/>
      <c r="H1" s="47" t="s">
        <v>116</v>
      </c>
      <c r="I1" s="47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qref="F3 F4">
    <scenario name="단가 증가" locked="1" count="2" user="PC" comment="만든 사람 PC 날짜 2025-12-23">
      <inputCells r="I3" val="2500" numFmtId="41"/>
      <inputCells r="I4" val="2000" numFmtId="41"/>
    </scenario>
    <scenario name="단가 감소" locked="1" count="2" user="PC" comment="만든 사람 PC 날짜 2025-12-23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topLeftCell="A6" workbookViewId="0">
      <selection activeCell="H18" sqref="H18"/>
    </sheetView>
  </sheetViews>
  <sheetFormatPr defaultRowHeight="17.399999999999999"/>
  <cols>
    <col min="2" max="2" width="10.09765625" customWidth="1"/>
    <col min="3" max="3" width="7.09765625" bestFit="1" customWidth="1"/>
    <col min="4" max="4" width="14.3984375" customWidth="1"/>
    <col min="5" max="5" width="12.3984375" customWidth="1"/>
    <col min="6" max="6" width="11.09765625" customWidth="1"/>
  </cols>
  <sheetData>
    <row r="1" spans="1:6">
      <c r="B1" s="16" t="s">
        <v>128</v>
      </c>
    </row>
    <row r="2" spans="1:6" ht="18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8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I7" sqref="I7"/>
    </sheetView>
  </sheetViews>
  <sheetFormatPr defaultRowHeight="17.399999999999999"/>
  <cols>
    <col min="1" max="1" width="2.8984375" customWidth="1"/>
    <col min="5" max="5" width="12.3984375" bestFit="1" customWidth="1"/>
    <col min="6" max="6" width="10" customWidth="1"/>
    <col min="7" max="7" width="10.09765625" customWidth="1"/>
    <col min="8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48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48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48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48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48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48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48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48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48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48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48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48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48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48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48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>
      <selection activeCell="A8" sqref="A8:D8"/>
    </sheetView>
  </sheetViews>
  <sheetFormatPr defaultRowHeight="17.399999999999999"/>
  <sheetData>
    <row r="1" spans="1:7" ht="20.399999999999999">
      <c r="A1" s="25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30480</xdr:colOff>
                <xdr:row>0</xdr:row>
                <xdr:rowOff>99060</xdr:rowOff>
              </from>
              <to>
                <xdr:col>4</xdr:col>
                <xdr:colOff>563880</xdr:colOff>
                <xdr:row>1</xdr:row>
                <xdr:rowOff>198120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2023-05-12T01:27:33Z</dcterms:created>
  <dcterms:modified xsi:type="dcterms:W3CDTF">2025-12-23T11:06:44Z</dcterms:modified>
</cp:coreProperties>
</file>