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BC1B897-3F78-43E1-92E3-9C5FB6BBE272}" xr6:coauthVersionLast="47" xr6:coauthVersionMax="47" xr10:uidLastSave="{00000000-0000-0000-0000-000000000000}"/>
  <bookViews>
    <workbookView xWindow="-108" yWindow="-108" windowWidth="23256" windowHeight="12456" firstSheet="1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eta.IF" hidden="1" xlm="1">#NAME?</definedName>
    <definedName name="_xleta.T" hidden="1" xlm="1">#NAME?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 a="1"/>
  <c r="C41" i="2" s="1"/>
  <c r="C42" i="2" a="1"/>
  <c r="C42" i="2" s="1"/>
  <c r="C43" i="2" a="1"/>
  <c r="C43" i="2" s="1"/>
  <c r="B42" i="2" a="1"/>
  <c r="B42" i="2" s="1"/>
  <c r="B43" i="2" a="1"/>
  <c r="B43" i="2" s="1"/>
  <c r="B41" i="2" a="1"/>
  <c r="B41" i="2" s="1"/>
  <c r="H36" i="2"/>
  <c r="H30" i="2"/>
  <c r="H31" i="2"/>
  <c r="H32" i="2"/>
  <c r="H33" i="2"/>
  <c r="H34" i="2"/>
  <c r="H35" i="2"/>
  <c r="H29" i="2"/>
  <c r="C4" i="2" a="1"/>
  <c r="C4" i="2"/>
  <c r="C5" i="2" a="1"/>
  <c r="C5" i="2"/>
  <c r="C6" i="2" a="1"/>
  <c r="C6" i="2"/>
  <c r="B5" i="2" a="1"/>
  <c r="B5" i="2" s="1"/>
  <c r="B6" i="2" a="1"/>
  <c r="B6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2" i="2" a="1"/>
  <c r="I20" i="2" a="1"/>
  <c r="I13" i="2" a="1"/>
  <c r="I21" i="2" a="1"/>
  <c r="I24" i="2" a="1"/>
  <c r="I17" i="2" a="1"/>
  <c r="I19" i="2" a="1"/>
  <c r="I14" i="2" a="1"/>
  <c r="I22" i="2" a="1"/>
  <c r="I15" i="2" a="1"/>
  <c r="I23" i="2" a="1"/>
  <c r="I16" i="2" a="1"/>
  <c r="I18" i="2" a="1"/>
  <c r="I11" i="2" a="1"/>
  <c r="I10" i="2" a="1"/>
  <c r="I11" i="2" l="1"/>
  <c r="I18" i="2"/>
  <c r="I16" i="2"/>
  <c r="I23" i="2"/>
  <c r="I15" i="2"/>
  <c r="I22" i="2"/>
  <c r="I14" i="2"/>
  <c r="I19" i="2"/>
  <c r="I17" i="2"/>
  <c r="I24" i="2"/>
  <c r="I21" i="2"/>
  <c r="I13" i="2"/>
  <c r="I20" i="2"/>
  <c r="I12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<sst xmlns="http://schemas.openxmlformats.org/spreadsheetml/2006/main" count="388" uniqueCount="176">
  <si>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</si>
  <si>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</si>
  <si>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</si>
  <si>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</si>
  <si>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</si>
  <si>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</si>
  <si>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</si>
  <si>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</si>
  <si>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</si>
  <si>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</si>
  <si>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</si>
  <si>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</si>
  <si>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</si>
  <si>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</si>
  <si>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</si>
  <si>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</si>
  <si>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</si>
  <si>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</si>
  <si>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</si>
  <si>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</si>
  <si>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</si>
  <si>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</si>
  <si>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</si>
  <si>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</si>
  <si>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</si>
  <si>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</si>
  <si>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</si>
  <si>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</si>
  <si>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</si>
  <si>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</si>
  <si>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</si>
  <si>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</si>
  <si>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</si>
  <si>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</si>
  <si>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</si>
  <si>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</si>
  <si>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</si>
  <si>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</si>
  <si>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</si>
  <si>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</si>
  <si>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</si>
  <si>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</si>
  <si>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</si>
  <si>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</si>
  <si>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</si>
  <si>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</si>
  <si>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</si>
  <si>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</si>
  <si>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</si>
  <si>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</si>
  <si>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</si>
  <si>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</si>
  <si>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</si>
  <si>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</si>
  <si>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</si>
  <si>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</si>
  <si>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</si>
  <si>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</si>
  <si>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</si>
  <si>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</si>
  <si>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</si>
  <si>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</si>
  <si>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</si>
  <si>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</si>
  <si>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</si>
  <si>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</si>
  <si>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</si>
  <si>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</si>
  <si>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</si>
  <si>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</si>
  <si>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</si>
  <si>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</si>
  <si>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</si>
  <si>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</si>
  <si>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</si>
  <si>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</si>
  <si>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</si>
  <si>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</si>
  <si>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</si>
  <si>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</si>
  <si>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</si>
  <si>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</si>
  <si>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</si>
  <si>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</si>
  <si>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</si>
  <si>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</si>
  <si>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</si>
  <si>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</si>
  <si>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</si>
  <si>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</si>
  <si>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</si>
  <si>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</si>
  <si>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</si>
  <si>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</si>
  <si>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</si>
  <si>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</si>
  <si>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</si>
  <si>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</si>
  <si>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</si>
  <si>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</si>
  <si>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</si>
  <si>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</si>
  <si>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</si>
  <si>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</si>
  <si>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</si>
  <si>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</si>
  <si>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</si>
  <si>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</si>
  <si>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</si>
  <si>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</si>
  <si>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</si>
  <si>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</si>
  <si>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</si>
  <si>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</si>
  <si>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</si>
  <si>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</si>
  <si>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</si>
  <si>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</si>
  <si>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</si>
  <si>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</si>
  <si>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</si>
  <si>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</si>
  <si>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</si>
  <si>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</si>
  <si>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</si>
  <si>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</si>
  <si>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</si>
  <si>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</si>
  <si>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</si>
  <si>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</si>
  <si>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</si>
  <si>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</si>
  <si>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</si>
  <si>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</si>
  <si>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</si>
  <si>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</si>
  <si>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</si>
  <si>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</si>
  <si>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</si>
  <si>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</si>
  <si>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</si>
  <si>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</si>
  <si>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</si>
  <si>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</si>
  <si>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</si>
  <si>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</si>
  <si>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</si>
  <si>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</si>
  <si>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</si>
  <si>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</si>
  <si>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</si>
  <si>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</si>
  <si>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</si>
  <si>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</si>
  <si>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</si>
  <si>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</si>
  <si>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</si>
  <si>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</si>
  <si>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</si>
  <si>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</si>
  <si>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</si>
  <si>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</si>
  <si>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$I$3</t>
  </si>
  <si>
    <t>$I$4</t>
  </si>
  <si>
    <t>$F$3</t>
  </si>
  <si>
    <t>$F$4</t>
  </si>
  <si>
    <t>단가 증가</t>
  </si>
  <si>
    <t>만든 사람 PC 날짜 2025-11-21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</si>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</sst>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15240</xdr:rowOff>
    </xdr:from>
    <xdr:to>
      <xdr:col>5</xdr:col>
      <xdr:colOff>754380</xdr:colOff>
      <xdr:row>3</xdr:row>
      <xdr:rowOff>7620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11C87A01-D2FC-3710-373F-14C3F129D3C1}"/>
            </a:ext>
          </a:extLst>
        </xdr:cNvPr>
        <xdr:cNvSpPr/>
      </xdr:nvSpPr>
      <xdr:spPr>
        <a:xfrm>
          <a:off x="3177540" y="236220"/>
          <a:ext cx="754380" cy="4343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7620</xdr:colOff>
      <xdr:row>1</xdr:row>
      <xdr:rowOff>15240</xdr:rowOff>
    </xdr:from>
    <xdr:to>
      <xdr:col>6</xdr:col>
      <xdr:colOff>754380</xdr:colOff>
      <xdr:row>3</xdr:row>
      <xdr:rowOff>7620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8488E981-81AA-FF1C-F227-8DB7B4548003}"/>
            </a:ext>
          </a:extLst>
        </xdr:cNvPr>
        <xdr:cNvSpPr/>
      </xdr:nvSpPr>
      <xdr:spPr>
        <a:xfrm>
          <a:off x="3947160" y="236220"/>
          <a:ext cx="746760" cy="4343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541020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topLeftCell="A4" workbookViewId="0">
      <selection activeCell="A2" sqref="A2:E24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161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tabSelected="1" workbookViewId="0">
      <selection activeCell="G1" sqref="G1:J1"/>
    </sheetView>
  </sheetViews>
  <sheetFormatPr defaultRowHeight="17.399999999999999"/>
  <sheetData>
    <row r="1" spans="1:10" ht="21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98425196850393704" right="0.98425196850393704" top="0.98425196850393704" bottom="0.98425196850393704" header="0.51181102362204722" footer="0.51181102362204722"/>
  <pageSetup paperSize="9" firstPageNumber="5" orientation="portrait" useFirstPageNumber="1" r:id="rId1"/>
  <headerFooter>
    <oddHeader>&amp;L&amp;"-,굵은 기울임꼴"▶ 서울시 관광 보고서&amp;R&amp;P페이지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25" workbookViewId="0">
      <selection activeCell="B43" sqref="B43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SUM((LEFT($B$10:$B$24,1)=B$3)*($D$10:$D$24=$A4)*$G$10:$G$24)</f>
        <v>5000</v>
      </c>
      <c r="C4" s="6">
        <f t="array" ref="C4">SUM((LEFT($B$10:$B$24,1)=C$3)*($D$10:$D$24=$A4)*$G$10:$G$24)</f>
        <v>9600</v>
      </c>
    </row>
    <row r="5" spans="1:9">
      <c r="A5" s="2" t="s">
        <v>43</v>
      </c>
      <c r="B5" s="6">
        <f t="array" ref="B5">SUM((LEFT($B$10:$B$24,1)=B$3)*($D$10:$D$24=$A5)*$G$10:$G$24)</f>
        <v>12100</v>
      </c>
      <c r="C5" s="6">
        <f t="array" ref="C5">SUM((LEFT($B$10:$B$24,1)=C$3)*($D$10:$D$24=$A5)*$G$10:$G$24)</f>
        <v>15400</v>
      </c>
    </row>
    <row r="6" spans="1:9">
      <c r="A6" s="2" t="s">
        <v>44</v>
      </c>
      <c r="B6" s="6">
        <f t="array" ref="B6">SUM((LEFT($B$10:$B$24,1)=B$3)*($D$10:$D$24=$A6)*$G$10:$G$24)</f>
        <v>700</v>
      </c>
      <c r="C6" s="6">
        <f t="array" ref="C6">SUM((LEFT($B$10:$B$24,1)=C$3)*($D$10:$D$24=$A6)*$G$10:$G$24)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D29+IF(AND(F29&gt;=5,G29&gt;=3),D29*VLOOKUP(E29+F29+G29,$J$33:$K$36,2,TRUE),0)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5" si="1">D30+IF(AND(F30&gt;=5,G30&gt;=3),D30*VLOOKUP(E30+F30+G30,$J$33:$K$36,2,TRUE),0)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>D36+IF(AND(F36&gt;=5,G36&gt;=3),D36*VLOOKUP(E36+F36+G36,$J$33:$K$36,2,TRUE),0)</f>
        <v>2100000</v>
      </c>
      <c r="J36" s="2">
        <v>100</v>
      </c>
      <c r="K36" s="10">
        <v>0.3</v>
      </c>
    </row>
    <row r="38" spans="1:11">
      <c r="A38" t="s">
        <v>160</v>
      </c>
    </row>
    <row r="39" spans="1:11">
      <c r="A39" s="33" t="s">
        <v>159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IFERROR(INT(AVERAGE(IF(($A$29:$A$36=$A41)*($F$29:$F$36&gt;=B$39)*($F$29:$F$36&lt;B$40)*($E$29:$E$36&lt;&gt;MAX(($A$29:$A$36=$A41)*$E$29:$E$36)),$E$29:$E$36))),0)</f>
        <v>64</v>
      </c>
      <c r="C41" s="9">
        <f t="array" ref="C41">IFERROR(INT(AVERAGE(IF(($A$29:$A$36=$A41)*($F$29:$F$36&gt;=C$39)*($F$29:$F$36&lt;C$40)*($E$29:$E$36&lt;&gt;MAX(($A$29:$A$36=$A41)*$E$29:$E$36)),$E$29:$E$36))),0)</f>
        <v>70</v>
      </c>
    </row>
    <row r="42" spans="1:11">
      <c r="A42" s="2" t="s">
        <v>97</v>
      </c>
      <c r="B42" s="9">
        <f t="array" ref="B42">IFERROR(INT(AVERAGE(IF(($A$29:$A$36=$A42)*($F$29:$F$36&gt;=B$39)*($F$29:$F$36&lt;B$40)*($E$29:$E$36&lt;&gt;MAX(($A$29:$A$36=$A42)*$E$29:$E$36)),$E$29:$E$36))),0)</f>
        <v>78</v>
      </c>
      <c r="C42" s="9">
        <f t="array" ref="C42">IFERROR(INT(AVERAGE(IF(($A$29:$A$36=$A42)*($F$29:$F$36&gt;=C$39)*($F$29:$F$36&lt;C$40)*($E$29:$E$36&lt;&gt;MAX(($A$29:$A$36=$A42)*$E$29:$E$36)),$E$29:$E$36))),0)</f>
        <v>60</v>
      </c>
    </row>
    <row r="43" spans="1:11">
      <c r="A43" s="2" t="s">
        <v>100</v>
      </c>
      <c r="B43" s="9">
        <f t="array" ref="B43">IFERROR(INT(AVERAGE(IF(($A$29:$A$36=$A43)*($F$29:$F$36&gt;=B$39)*($F$29:$F$36&lt;B$40)*($E$29:$E$36&lt;&gt;MAX(($A$29:$A$36=$A43)*$E$29:$E$36)),$E$29:$E$36))),0)</f>
        <v>0</v>
      </c>
      <c r="C43" s="9">
        <f t="array" ref="C43">IFERROR(INT(AVERAGE(IF(($A$29:$A$36=$A43)*($F$29:$F$36&gt;=C$39)*($F$29:$F$36&lt;C$40)*($E$29:$E$36&lt;&gt;MAX(($A$29:$A$36=$A43)*$E$29:$E$36)),$E$29:$E$36))),0)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F4F1-CD59-47F9-8FF5-C3BACB61D752}">
  <sheetPr codeName="Sheet9">
    <outlinePr summaryBelow="0"/>
  </sheetPr>
  <dimension ref="B1:F13"/>
  <sheetViews>
    <sheetView showGridLines="0" workbookViewId="0"/>
  </sheetViews>
  <sheetFormatPr defaultRowHeight="17.399999999999999" outlineLevelRow="1" outlineLevelCol="1"/>
  <cols>
    <col min="3" max="3" width="5.296875" bestFit="1" customWidth="1"/>
    <col min="4" max="6" width="9.19921875" bestFit="1" customWidth="1" outlineLevel="1"/>
  </cols>
  <sheetData>
    <row r="1" spans="2:6" ht="18" thickBot="1"/>
    <row r="2" spans="2:6">
      <c r="B2" s="39" t="s">
        <v>169</v>
      </c>
      <c r="C2" s="40"/>
      <c r="D2" s="46"/>
      <c r="E2" s="46"/>
      <c r="F2" s="46"/>
    </row>
    <row r="3" spans="2:6" collapsed="1">
      <c r="B3" s="38"/>
      <c r="C3" s="38"/>
      <c r="D3" s="47" t="s">
        <v>171</v>
      </c>
      <c r="E3" s="47" t="s">
        <v>166</v>
      </c>
      <c r="F3" s="47" t="s">
        <v>168</v>
      </c>
    </row>
    <row r="4" spans="2:6" ht="62.4" hidden="1" outlineLevel="1">
      <c r="B4" s="42"/>
      <c r="C4" s="42"/>
      <c r="D4" s="35"/>
      <c r="E4" s="49" t="s">
        <v>167</v>
      </c>
      <c r="F4" s="49" t="s">
        <v>167</v>
      </c>
    </row>
    <row r="5" spans="2:6">
      <c r="B5" s="43" t="s">
        <v>170</v>
      </c>
      <c r="C5" s="44"/>
      <c r="D5" s="41"/>
      <c r="E5" s="41"/>
      <c r="F5" s="41"/>
    </row>
    <row r="6" spans="2:6" outlineLevel="1">
      <c r="B6" s="42"/>
      <c r="C6" s="42" t="s">
        <v>162</v>
      </c>
      <c r="D6" s="36">
        <v>2300</v>
      </c>
      <c r="E6" s="48">
        <v>2500</v>
      </c>
      <c r="F6" s="48">
        <v>2100</v>
      </c>
    </row>
    <row r="7" spans="2:6" outlineLevel="1">
      <c r="B7" s="42"/>
      <c r="C7" s="42" t="s">
        <v>163</v>
      </c>
      <c r="D7" s="36">
        <v>1800</v>
      </c>
      <c r="E7" s="48">
        <v>2000</v>
      </c>
      <c r="F7" s="48">
        <v>1600</v>
      </c>
    </row>
    <row r="8" spans="2:6">
      <c r="B8" s="43" t="s">
        <v>172</v>
      </c>
      <c r="C8" s="44"/>
      <c r="D8" s="41"/>
      <c r="E8" s="41"/>
      <c r="F8" s="41"/>
    </row>
    <row r="9" spans="2:6" outlineLevel="1">
      <c r="B9" s="42"/>
      <c r="C9" s="42" t="s">
        <v>164</v>
      </c>
      <c r="D9" s="36">
        <v>18000</v>
      </c>
      <c r="E9" s="36">
        <v>20000</v>
      </c>
      <c r="F9" s="36">
        <v>16000</v>
      </c>
    </row>
    <row r="10" spans="2:6" ht="18" outlineLevel="1" thickBot="1">
      <c r="B10" s="45"/>
      <c r="C10" s="45" t="s">
        <v>165</v>
      </c>
      <c r="D10" s="37">
        <v>34500</v>
      </c>
      <c r="E10" s="37">
        <v>37500</v>
      </c>
      <c r="F10" s="37">
        <v>31500</v>
      </c>
    </row>
    <row r="11" spans="2:6">
      <c r="B11" t="s">
        <v>173</v>
      </c>
    </row>
    <row r="12" spans="2:6">
      <c r="B12" t="s">
        <v>174</v>
      </c>
    </row>
    <row r="13" spans="2:6">
      <c r="B13" t="s">
        <v>175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F3" sqref="F3 F4 F5 F6 F7 F8 F9 F10 F11 F12"/>
    </sheetView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 F4">
    <scenario name="단가 증가" locked="1" count="2" user="PC" comment="만든 사람 PC 날짜 2025-11-21">
      <inputCells r="I3" val="2500" numFmtId="41"/>
      <inputCells r="I4" val="2000" numFmtId="41"/>
    </scenario>
    <scenario name="단가 감소" locked="1" count="2" user="PC" comment="만든 사람 PC 날짜 2025-11-21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opLeftCell="A3" workbookViewId="0">
      <selection activeCell="B9" sqref="B9:C9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6">
      <c r="B1" s="16" t="s">
        <v>128</v>
      </c>
    </row>
    <row r="2" spans="1:6" ht="18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8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H7" sqref="H7"/>
    </sheetView>
  </sheetViews>
  <sheetFormatPr defaultRowHeight="17.399999999999999"/>
  <cols>
    <col min="1" max="1" width="2.8984375" customWidth="1"/>
    <col min="5" max="5" width="12.3984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>
      <selection activeCell="I6" sqref="I5:I6"/>
    </sheetView>
  </sheetViews>
  <sheetFormatPr defaultRowHeight="17.399999999999999"/>
  <sheetData>
    <row r="1" spans="1:7" ht="20.399999999999999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158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</sheetData>
  <phoneticPr fontId="1" type="noConversion"/>
  <pageMargins left="0.7" right="0.7" top="0.75" bottom="0.75" header="0.3" footer="0.3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3073" r:id="rId4" name="cmd회원관리">
          <controlPr defaultSize="0" autoLine="0" r:id="rId5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4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2025-11-21T15:15:22Z</dcterms:modified>
</cp:coreProperties>
</file>