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1 엑셀\04 실전모의고사\"/>
    </mc:Choice>
  </mc:AlternateContent>
  <xr:revisionPtr revIDLastSave="0" documentId="13_ncr:1_{00D1F75D-BEF6-40C7-81B9-DE28924FE5B5}" xr6:coauthVersionLast="47" xr6:coauthVersionMax="47" xr10:uidLastSave="{00000000-0000-0000-0000-000000000000}"/>
  <bookViews>
    <workbookView xWindow="-108" yWindow="-108" windowWidth="30936" windowHeight="16776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'기본작업-2'!$A$1:$E$23,'기본작업-2'!$N$5,'기본작업-2'!$G$1:$J$8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2" l="1" a="1"/>
  <c r="C41" i="2" s="1"/>
  <c r="C42" i="2" a="1"/>
  <c r="C42" i="2" s="1"/>
  <c r="C43" i="2" a="1"/>
  <c r="C43" i="2" s="1"/>
  <c r="B42" i="2" a="1"/>
  <c r="B42" i="2" s="1"/>
  <c r="B43" i="2" a="1"/>
  <c r="B43" i="2" s="1"/>
  <c r="B41" i="2" a="1"/>
  <c r="B41" i="2" s="1"/>
  <c r="H30" i="2"/>
  <c r="H31" i="2"/>
  <c r="H32" i="2"/>
  <c r="H33" i="2"/>
  <c r="H34" i="2"/>
  <c r="H35" i="2"/>
  <c r="H36" i="2"/>
  <c r="H29" i="2"/>
  <c r="C4" i="2" a="1"/>
  <c r="C4" i="2" s="1"/>
  <c r="C5" i="2" a="1"/>
  <c r="C5" i="2" s="1"/>
  <c r="C6" i="2" a="1"/>
  <c r="C6" i="2" s="1"/>
  <c r="B5" i="2" a="1"/>
  <c r="B5" i="2" s="1"/>
  <c r="B6" i="2" a="1"/>
  <c r="B6" i="2" s="1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1" i="2" a="1"/>
  <c r="I14" i="2" a="1"/>
  <c r="I22" i="2" a="1"/>
  <c r="I15" i="2" a="1"/>
  <c r="I23" i="2" a="1"/>
  <c r="I16" i="2" a="1"/>
  <c r="I24" i="2" a="1"/>
  <c r="I17" i="2" a="1"/>
  <c r="I18" i="2" a="1"/>
  <c r="I19" i="2" a="1"/>
  <c r="I12" i="2" a="1"/>
  <c r="I20" i="2" a="1"/>
  <c r="I13" i="2" a="1"/>
  <c r="I21" i="2" a="1"/>
  <c r="I10" i="2" a="1"/>
  <c r="I21" i="2" l="1"/>
  <c r="I13" i="2"/>
  <c r="I20" i="2"/>
  <c r="I12" i="2"/>
  <c r="I19" i="2"/>
  <c r="I18" i="2"/>
  <c r="I17" i="2"/>
  <c r="I24" i="2"/>
  <c r="I16" i="2"/>
  <c r="I23" i="2"/>
  <c r="I15" i="2"/>
  <c r="I22" i="2"/>
  <c r="I14" i="2"/>
  <c r="I11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<sst xmlns="http://schemas.openxmlformats.org/spreadsheetml/2006/main" count="375" uniqueCount="164">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</sst>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4" borderId="1" xfId="1" applyNumberFormat="1" applyFont="1" applyFill="1" applyBorder="1">
      <alignment vertical="center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182880</xdr:rowOff>
    </xdr:from>
    <xdr:to>
      <xdr:col>6</xdr:col>
      <xdr:colOff>0</xdr:colOff>
      <xdr:row>24</xdr:row>
      <xdr:rowOff>182880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0</xdr:row>
          <xdr:rowOff>99060</xdr:rowOff>
        </xdr:from>
        <xdr:to>
          <xdr:col>4</xdr:col>
          <xdr:colOff>541020</xdr:colOff>
          <xdr:row>1</xdr:row>
          <xdr:rowOff>198120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O24" sqref="O24"/>
    </sheetView>
  </sheetViews>
  <sheetFormatPr defaultRowHeight="17.399999999999999"/>
  <cols>
    <col min="2" max="2" width="12.59765625" customWidth="1"/>
    <col min="3" max="3" width="11.19921875" customWidth="1"/>
    <col min="5" max="5" width="5.19921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0" priority="1">
      <formula>AND($C2="전자회로",$E2&gt;=AVERAGE($E$2:$E$24))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Q24" sqref="P24:Q24"/>
    </sheetView>
  </sheetViews>
  <sheetFormatPr defaultRowHeight="17.399999999999999"/>
  <sheetData>
    <row r="1" spans="1:10" ht="21">
      <c r="A1" s="29" t="s">
        <v>21</v>
      </c>
      <c r="B1" s="29"/>
      <c r="C1" s="29"/>
      <c r="D1" s="29"/>
      <c r="E1" s="29"/>
      <c r="G1" s="29" t="s">
        <v>22</v>
      </c>
      <c r="H1" s="29"/>
      <c r="I1" s="29"/>
      <c r="J1" s="29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8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8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8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8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8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8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8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8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8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8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8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8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8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8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8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8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8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8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8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8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 differentFirst="1">
    <oddHeader xml:space="preserve">&amp;R&amp;P페이지
</oddHeader>
    <firstHeader>&amp;L▶서울시 관광 보고서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topLeftCell="A22" workbookViewId="0">
      <selection activeCell="F52" sqref="F52"/>
    </sheetView>
  </sheetViews>
  <sheetFormatPr defaultRowHeight="17.399999999999999"/>
  <cols>
    <col min="1" max="1" width="10" customWidth="1"/>
    <col min="2" max="2" width="12.3984375" customWidth="1"/>
    <col min="3" max="3" width="10.8984375" customWidth="1"/>
    <col min="4" max="4" width="12.69921875" customWidth="1"/>
    <col min="5" max="5" width="15.09765625" customWidth="1"/>
    <col min="7" max="7" width="13.8984375" customWidth="1"/>
    <col min="8" max="8" width="11.8984375" customWidth="1"/>
    <col min="9" max="9" width="9.59765625" customWidth="1"/>
  </cols>
  <sheetData>
    <row r="1" spans="1:9">
      <c r="A1" t="s">
        <v>37</v>
      </c>
    </row>
    <row r="2" spans="1:9">
      <c r="A2" s="30" t="s">
        <v>38</v>
      </c>
      <c r="B2" s="31" t="s">
        <v>39</v>
      </c>
      <c r="C2" s="31"/>
    </row>
    <row r="3" spans="1:9">
      <c r="A3" s="30"/>
      <c r="B3" s="5" t="s">
        <v>40</v>
      </c>
      <c r="C3" s="5" t="s">
        <v>41</v>
      </c>
    </row>
    <row r="4" spans="1:9">
      <c r="A4" s="2" t="s">
        <v>42</v>
      </c>
      <c r="B4" s="34">
        <f t="array" ref="B4">SUM(($D$10:$D$24=$A4)*(LEFT($B$10:$B$24,1)=B$3)*$G$10:$G$24)</f>
        <v>5000</v>
      </c>
      <c r="C4" s="34">
        <f t="array" ref="C4">SUM(($D$10:$D$24=$A4)*(LEFT($B$10:$B$24,1)=C$3)*$G$10:$G$24)</f>
        <v>9600</v>
      </c>
    </row>
    <row r="5" spans="1:9">
      <c r="A5" s="2" t="s">
        <v>43</v>
      </c>
      <c r="B5" s="34">
        <f t="array" ref="B5">SUM(($D$10:$D$24=$A5)*(LEFT($B$10:$B$24,1)=B$3)*$G$10:$G$24)</f>
        <v>12100</v>
      </c>
      <c r="C5" s="34">
        <f t="array" ref="C5">SUM(($D$10:$D$24=$A5)*(LEFT($B$10:$B$24,1)=C$3)*$G$10:$G$24)</f>
        <v>15400</v>
      </c>
    </row>
    <row r="6" spans="1:9">
      <c r="A6" s="2" t="s">
        <v>44</v>
      </c>
      <c r="B6" s="34">
        <f t="array" ref="B6">SUM(($D$10:$D$24=$A6)*(LEFT($B$10:$B$24,1)=B$3)*$G$10:$G$24)</f>
        <v>700</v>
      </c>
      <c r="C6" s="34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6">
        <v>700000</v>
      </c>
      <c r="F10" s="7">
        <v>1E-3</v>
      </c>
      <c r="G10" s="4">
        <v>700</v>
      </c>
      <c r="H10" s="8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6">
        <v>1600000</v>
      </c>
      <c r="F11" s="7">
        <v>2E-3</v>
      </c>
      <c r="G11" s="4">
        <v>3200</v>
      </c>
      <c r="H11" s="8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6">
        <v>600000</v>
      </c>
      <c r="F12" s="7">
        <v>1E-3</v>
      </c>
      <c r="G12" s="4">
        <v>600</v>
      </c>
      <c r="H12" s="8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6">
        <v>2200000</v>
      </c>
      <c r="F13" s="7">
        <v>2E-3</v>
      </c>
      <c r="G13" s="4">
        <v>4400</v>
      </c>
      <c r="H13" s="8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6">
        <v>500000</v>
      </c>
      <c r="F14" s="7">
        <v>1E-3</v>
      </c>
      <c r="G14" s="4">
        <v>500</v>
      </c>
      <c r="H14" s="8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6">
        <v>2800000</v>
      </c>
      <c r="F15" s="7">
        <v>3.0000000000000001E-3</v>
      </c>
      <c r="G15" s="4">
        <v>8400</v>
      </c>
      <c r="H15" s="8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6">
        <v>300000</v>
      </c>
      <c r="F16" s="7">
        <v>0</v>
      </c>
      <c r="G16" s="4">
        <v>0</v>
      </c>
      <c r="H16" s="8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6">
        <v>3200000</v>
      </c>
      <c r="F17" s="7">
        <v>3.0000000000000001E-3</v>
      </c>
      <c r="G17" s="4">
        <v>9600</v>
      </c>
      <c r="H17" s="8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6">
        <v>1500000</v>
      </c>
      <c r="F18" s="7">
        <v>2E-3</v>
      </c>
      <c r="G18" s="4">
        <v>3000</v>
      </c>
      <c r="H18" s="8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6">
        <v>2500000</v>
      </c>
      <c r="F19" s="7">
        <v>3.0000000000000001E-3</v>
      </c>
      <c r="G19" s="4">
        <v>7500</v>
      </c>
      <c r="H19" s="8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6">
        <v>3250000</v>
      </c>
      <c r="F20" s="7">
        <v>3.0000000000000001E-3</v>
      </c>
      <c r="G20" s="4">
        <v>9750</v>
      </c>
      <c r="H20" s="8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6">
        <v>1250000</v>
      </c>
      <c r="F21" s="7">
        <v>2E-3</v>
      </c>
      <c r="G21" s="4">
        <v>2500</v>
      </c>
      <c r="H21" s="8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6">
        <v>3200000</v>
      </c>
      <c r="F22" s="7">
        <v>3.0000000000000001E-3</v>
      </c>
      <c r="G22" s="4">
        <v>9600</v>
      </c>
      <c r="H22" s="8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6">
        <v>1200000</v>
      </c>
      <c r="F23" s="7">
        <v>2E-3</v>
      </c>
      <c r="G23" s="4">
        <v>2400</v>
      </c>
      <c r="H23" s="8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6">
        <v>2500000</v>
      </c>
      <c r="F24" s="7">
        <v>3.0000000000000001E-3</v>
      </c>
      <c r="G24" s="4">
        <v>7500</v>
      </c>
      <c r="H24" s="8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8" t="s">
        <v>94</v>
      </c>
      <c r="B29" s="8" t="s">
        <v>95</v>
      </c>
      <c r="C29" s="8" t="s">
        <v>96</v>
      </c>
      <c r="D29" s="4">
        <v>2100000</v>
      </c>
      <c r="E29" s="8">
        <v>70</v>
      </c>
      <c r="F29" s="8">
        <v>20</v>
      </c>
      <c r="G29" s="8">
        <v>7</v>
      </c>
      <c r="H29" s="4">
        <f>IF(AND(F29&gt;=5,G29&gt;=3),D29*(1+VLOOKUP(E29+F29+G29,$J$33:$K$36,2)),D29)</f>
        <v>2520000</v>
      </c>
    </row>
    <row r="30" spans="1:11">
      <c r="A30" s="8" t="s">
        <v>97</v>
      </c>
      <c r="B30" s="8" t="s">
        <v>98</v>
      </c>
      <c r="C30" s="8" t="s">
        <v>99</v>
      </c>
      <c r="D30" s="4">
        <v>1500000</v>
      </c>
      <c r="E30" s="8">
        <v>80</v>
      </c>
      <c r="F30" s="8">
        <v>4</v>
      </c>
      <c r="G30" s="8">
        <v>1</v>
      </c>
      <c r="H30" s="4">
        <f t="shared" ref="H30:H36" si="1">IF(AND(F30&gt;=5,G30&gt;=3),D30*(1+VLOOKUP(E30+F30+G30,$J$33:$K$36,2)),D30)</f>
        <v>1500000</v>
      </c>
    </row>
    <row r="31" spans="1:11">
      <c r="A31" s="8" t="s">
        <v>100</v>
      </c>
      <c r="B31" s="8" t="s">
        <v>101</v>
      </c>
      <c r="C31" s="8" t="s">
        <v>102</v>
      </c>
      <c r="D31" s="4">
        <v>1200000</v>
      </c>
      <c r="E31" s="8">
        <v>75</v>
      </c>
      <c r="F31" s="8">
        <v>2</v>
      </c>
      <c r="G31" s="8">
        <v>1</v>
      </c>
      <c r="H31" s="4">
        <f t="shared" si="1"/>
        <v>1200000</v>
      </c>
      <c r="J31" t="s">
        <v>103</v>
      </c>
    </row>
    <row r="32" spans="1:11">
      <c r="A32" s="8" t="s">
        <v>94</v>
      </c>
      <c r="B32" s="8" t="s">
        <v>104</v>
      </c>
      <c r="C32" s="8" t="s">
        <v>105</v>
      </c>
      <c r="D32" s="4">
        <v>1800000</v>
      </c>
      <c r="E32" s="8">
        <v>74</v>
      </c>
      <c r="F32" s="8">
        <v>10</v>
      </c>
      <c r="G32" s="8">
        <v>5</v>
      </c>
      <c r="H32" s="4">
        <f t="shared" si="1"/>
        <v>1980000.0000000002</v>
      </c>
      <c r="J32" s="2" t="s">
        <v>106</v>
      </c>
      <c r="K32" s="8" t="s">
        <v>107</v>
      </c>
    </row>
    <row r="33" spans="1:11">
      <c r="A33" s="8" t="s">
        <v>97</v>
      </c>
      <c r="B33" s="8" t="s">
        <v>108</v>
      </c>
      <c r="C33" s="8" t="s">
        <v>109</v>
      </c>
      <c r="D33" s="4">
        <v>2400000</v>
      </c>
      <c r="E33" s="8">
        <v>60</v>
      </c>
      <c r="F33" s="8">
        <v>23</v>
      </c>
      <c r="G33" s="8">
        <v>7</v>
      </c>
      <c r="H33" s="4">
        <f t="shared" si="1"/>
        <v>2880000</v>
      </c>
      <c r="J33" s="2">
        <v>70</v>
      </c>
      <c r="K33" s="9">
        <v>0</v>
      </c>
    </row>
    <row r="34" spans="1:11">
      <c r="A34" s="8" t="s">
        <v>100</v>
      </c>
      <c r="B34" s="8" t="s">
        <v>110</v>
      </c>
      <c r="C34" s="8" t="s">
        <v>111</v>
      </c>
      <c r="D34" s="4">
        <v>2600000</v>
      </c>
      <c r="E34" s="8">
        <v>59</v>
      </c>
      <c r="F34" s="8">
        <v>35</v>
      </c>
      <c r="G34" s="8">
        <v>7</v>
      </c>
      <c r="H34" s="4">
        <f t="shared" si="1"/>
        <v>3380000</v>
      </c>
      <c r="J34" s="2">
        <v>80</v>
      </c>
      <c r="K34" s="9">
        <v>0.1</v>
      </c>
    </row>
    <row r="35" spans="1:11">
      <c r="A35" s="8" t="s">
        <v>94</v>
      </c>
      <c r="B35" s="8" t="s">
        <v>112</v>
      </c>
      <c r="C35" s="8" t="s">
        <v>113</v>
      </c>
      <c r="D35" s="4">
        <v>1700000</v>
      </c>
      <c r="E35" s="8">
        <v>64</v>
      </c>
      <c r="F35" s="8">
        <v>8</v>
      </c>
      <c r="G35" s="8">
        <v>3</v>
      </c>
      <c r="H35" s="4">
        <f t="shared" si="1"/>
        <v>1700000</v>
      </c>
      <c r="J35" s="2">
        <v>90</v>
      </c>
      <c r="K35" s="9">
        <v>0.2</v>
      </c>
    </row>
    <row r="36" spans="1:11">
      <c r="A36" s="8" t="s">
        <v>97</v>
      </c>
      <c r="B36" s="8" t="s">
        <v>114</v>
      </c>
      <c r="C36" s="8" t="s">
        <v>115</v>
      </c>
      <c r="D36" s="4">
        <v>1750000</v>
      </c>
      <c r="E36" s="8">
        <v>78</v>
      </c>
      <c r="F36" s="8">
        <v>9</v>
      </c>
      <c r="G36" s="8">
        <v>3</v>
      </c>
      <c r="H36" s="4">
        <f t="shared" si="1"/>
        <v>2100000</v>
      </c>
      <c r="J36" s="2">
        <v>100</v>
      </c>
      <c r="K36" s="9">
        <v>0.3</v>
      </c>
    </row>
    <row r="38" spans="1:11">
      <c r="A38" t="s">
        <v>162</v>
      </c>
    </row>
    <row r="39" spans="1:11">
      <c r="A39" s="32" t="s">
        <v>161</v>
      </c>
      <c r="B39" s="26">
        <v>0</v>
      </c>
      <c r="C39" s="26">
        <v>20</v>
      </c>
    </row>
    <row r="40" spans="1:11">
      <c r="A40" s="32"/>
      <c r="B40" s="27">
        <v>20</v>
      </c>
      <c r="C40" s="27">
        <v>40</v>
      </c>
    </row>
    <row r="41" spans="1:11">
      <c r="A41" s="2" t="s">
        <v>94</v>
      </c>
      <c r="B41" s="8">
        <f t="array" ref="B41">AVERAGE(IF(($A$29:$A$36=$A41)*($F$29:$F$36&gt;=B$39)*($F$29:$F$36&lt;B$40)*($E$29:$E$36&lt;&gt;MAX($E$29:$E$36)),$E$29:$E$36))</f>
        <v>69</v>
      </c>
      <c r="C41" s="8">
        <f t="array" ref="C41">AVERAGE(IF(($A$29:$A$36=$A41)*($F$29:$F$36&gt;=C$39)*($F$29:$F$36&lt;C$40)*($E$29:$E$36&lt;&gt;MAX($E$29:$E$36)),$E$29:$E$36))</f>
        <v>70</v>
      </c>
    </row>
    <row r="42" spans="1:11">
      <c r="A42" s="2" t="s">
        <v>97</v>
      </c>
      <c r="B42" s="8">
        <f t="array" ref="B42">AVERAGE(IF(($A$29:$A$36=$A42)*($F$29:$F$36&gt;=B$39)*($F$29:$F$36&lt;B$40)*($E$29:$E$36&lt;&gt;MAX($E$29:$E$36)),$E$29:$E$36))</f>
        <v>78</v>
      </c>
      <c r="C42" s="8">
        <f t="array" ref="C42">AVERAGE(IF(($A$29:$A$36=$A42)*($F$29:$F$36&gt;=C$39)*($F$29:$F$36&lt;C$40)*($E$29:$E$36&lt;&gt;MAX($E$29:$E$36)),$E$29:$E$36))</f>
        <v>60</v>
      </c>
    </row>
    <row r="43" spans="1:11">
      <c r="A43" s="2" t="s">
        <v>100</v>
      </c>
      <c r="B43" s="8">
        <f t="array" ref="B43">AVERAGE(IF(($A$29:$A$36=$A43)*($F$29:$F$36&gt;=B$39)*($F$29:$F$36&lt;B$40)*($E$29:$E$36&lt;&gt;MAX($E$29:$E$36)),$E$29:$E$36))</f>
        <v>75</v>
      </c>
      <c r="C43" s="8">
        <f t="array" ref="C43">AVERAGE(IF(($A$29:$A$36=$A43)*($F$29:$F$36&gt;=C$39)*($F$29:$F$36&lt;C$40)*($E$29:$E$36&lt;&gt;MAX($E$29:$E$36)),$E$29:$E$36))</f>
        <v>59</v>
      </c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/>
  </sheetViews>
  <sheetFormatPr defaultRowHeight="17.399999999999999"/>
  <cols>
    <col min="1" max="1" width="2" customWidth="1"/>
    <col min="2" max="2" width="11.09765625" bestFit="1" customWidth="1"/>
    <col min="4" max="5" width="9.09765625" customWidth="1"/>
    <col min="7" max="7" width="3.5" customWidth="1"/>
    <col min="9" max="9" width="10.8984375" bestFit="1" customWidth="1"/>
  </cols>
  <sheetData>
    <row r="1" spans="1:9">
      <c r="A1" s="10"/>
      <c r="B1" s="10" t="s">
        <v>121</v>
      </c>
      <c r="C1" s="33" t="s">
        <v>122</v>
      </c>
      <c r="D1" s="33"/>
      <c r="E1" s="33"/>
      <c r="F1" s="33"/>
      <c r="G1" s="10"/>
      <c r="H1" s="33" t="s">
        <v>116</v>
      </c>
      <c r="I1" s="33"/>
    </row>
    <row r="2" spans="1:9">
      <c r="A2" s="10"/>
      <c r="B2" s="11" t="s">
        <v>123</v>
      </c>
      <c r="C2" s="11" t="s">
        <v>117</v>
      </c>
      <c r="D2" s="11" t="s">
        <v>124</v>
      </c>
      <c r="E2" s="11" t="s">
        <v>125</v>
      </c>
      <c r="F2" s="11" t="s">
        <v>118</v>
      </c>
      <c r="G2" s="10"/>
      <c r="H2" s="11" t="s">
        <v>117</v>
      </c>
      <c r="I2" s="11" t="s">
        <v>119</v>
      </c>
    </row>
    <row r="3" spans="1:9">
      <c r="A3" s="10"/>
      <c r="B3" s="12">
        <v>44935</v>
      </c>
      <c r="C3" s="11" t="s">
        <v>126</v>
      </c>
      <c r="D3" s="13">
        <v>5</v>
      </c>
      <c r="E3" s="13">
        <v>10</v>
      </c>
      <c r="F3" s="14">
        <f t="shared" ref="F3:F12" si="0">E3*VLOOKUP(C3,$H$3:$I$4,2)</f>
        <v>18000</v>
      </c>
      <c r="G3" s="10"/>
      <c r="H3" s="11" t="s">
        <v>120</v>
      </c>
      <c r="I3" s="14">
        <v>2300</v>
      </c>
    </row>
    <row r="4" spans="1:9">
      <c r="A4" s="10"/>
      <c r="B4" s="12">
        <v>44935</v>
      </c>
      <c r="C4" s="11" t="s">
        <v>120</v>
      </c>
      <c r="D4" s="13">
        <v>9</v>
      </c>
      <c r="E4" s="13">
        <v>15</v>
      </c>
      <c r="F4" s="14">
        <f t="shared" si="0"/>
        <v>34500</v>
      </c>
      <c r="G4" s="10"/>
      <c r="H4" s="11" t="s">
        <v>126</v>
      </c>
      <c r="I4" s="14">
        <v>1800</v>
      </c>
    </row>
    <row r="5" spans="1:9">
      <c r="A5" s="10"/>
      <c r="B5" s="12">
        <v>44967</v>
      </c>
      <c r="C5" s="11" t="s">
        <v>126</v>
      </c>
      <c r="D5" s="13">
        <v>17</v>
      </c>
      <c r="E5" s="13">
        <v>23</v>
      </c>
      <c r="F5" s="14">
        <f t="shared" si="0"/>
        <v>41400</v>
      </c>
      <c r="G5" s="10"/>
    </row>
    <row r="6" spans="1:9">
      <c r="A6" s="10"/>
      <c r="B6" s="12">
        <v>44972</v>
      </c>
      <c r="C6" s="11" t="s">
        <v>126</v>
      </c>
      <c r="D6" s="13">
        <v>11</v>
      </c>
      <c r="E6" s="13">
        <v>15</v>
      </c>
      <c r="F6" s="14">
        <f t="shared" si="0"/>
        <v>27000</v>
      </c>
      <c r="G6" s="10"/>
    </row>
    <row r="7" spans="1:9">
      <c r="A7" s="10"/>
      <c r="B7" s="12">
        <v>44979</v>
      </c>
      <c r="C7" s="11" t="s">
        <v>127</v>
      </c>
      <c r="D7" s="13">
        <v>14</v>
      </c>
      <c r="E7" s="13">
        <v>14</v>
      </c>
      <c r="F7" s="14">
        <f t="shared" si="0"/>
        <v>32200</v>
      </c>
      <c r="G7" s="10"/>
    </row>
    <row r="8" spans="1:9">
      <c r="A8" s="10"/>
      <c r="B8" s="12">
        <v>45014</v>
      </c>
      <c r="C8" s="11" t="s">
        <v>127</v>
      </c>
      <c r="D8" s="13">
        <v>19</v>
      </c>
      <c r="E8" s="13">
        <v>15</v>
      </c>
      <c r="F8" s="14">
        <f t="shared" si="0"/>
        <v>34500</v>
      </c>
      <c r="G8" s="10"/>
      <c r="H8" s="10"/>
      <c r="I8" s="10"/>
    </row>
    <row r="9" spans="1:9">
      <c r="A9" s="10"/>
      <c r="B9" s="12">
        <v>45030</v>
      </c>
      <c r="C9" s="11" t="s">
        <v>126</v>
      </c>
      <c r="D9" s="13">
        <v>15</v>
      </c>
      <c r="E9" s="13">
        <v>20</v>
      </c>
      <c r="F9" s="14">
        <f t="shared" si="0"/>
        <v>36000</v>
      </c>
      <c r="G9" s="10"/>
      <c r="H9" s="10"/>
      <c r="I9" s="10"/>
    </row>
    <row r="10" spans="1:9">
      <c r="A10" s="10"/>
      <c r="B10" s="12">
        <v>45030</v>
      </c>
      <c r="C10" s="11" t="s">
        <v>126</v>
      </c>
      <c r="D10" s="13">
        <v>21</v>
      </c>
      <c r="E10" s="13">
        <v>16</v>
      </c>
      <c r="F10" s="14">
        <f t="shared" si="0"/>
        <v>28800</v>
      </c>
      <c r="G10" s="10"/>
      <c r="H10" s="10"/>
      <c r="I10" s="10"/>
    </row>
    <row r="11" spans="1:9">
      <c r="A11" s="10"/>
      <c r="B11" s="12">
        <v>45032</v>
      </c>
      <c r="C11" s="11" t="s">
        <v>127</v>
      </c>
      <c r="D11" s="13">
        <v>20</v>
      </c>
      <c r="E11" s="13">
        <v>15</v>
      </c>
      <c r="F11" s="14">
        <f t="shared" si="0"/>
        <v>34500</v>
      </c>
      <c r="G11" s="10"/>
      <c r="H11" s="10"/>
      <c r="I11" s="10"/>
    </row>
    <row r="12" spans="1:9">
      <c r="A12" s="10"/>
      <c r="B12" s="12">
        <v>45046</v>
      </c>
      <c r="C12" s="11" t="s">
        <v>127</v>
      </c>
      <c r="D12" s="13">
        <v>12</v>
      </c>
      <c r="E12" s="13">
        <v>10</v>
      </c>
      <c r="F12" s="14">
        <f t="shared" si="0"/>
        <v>23000</v>
      </c>
      <c r="G12" s="10"/>
      <c r="H12" s="10"/>
      <c r="I12" s="10"/>
    </row>
    <row r="16" spans="1:9">
      <c r="A16" s="10"/>
      <c r="B16" s="10"/>
      <c r="C16" s="10"/>
      <c r="D16" s="10"/>
      <c r="E16" s="10"/>
      <c r="F16" s="10"/>
      <c r="G16" s="10"/>
      <c r="H16" s="10"/>
      <c r="I16" s="10"/>
    </row>
  </sheetData>
  <mergeCells count="2">
    <mergeCell ref="C1:F1"/>
    <mergeCell ref="H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opLeftCell="A3" workbookViewId="0">
      <selection activeCell="K16" sqref="K16"/>
    </sheetView>
  </sheetViews>
  <sheetFormatPr defaultRowHeight="17.399999999999999"/>
  <cols>
    <col min="2" max="2" width="10.09765625" customWidth="1"/>
    <col min="3" max="3" width="7.09765625" bestFit="1" customWidth="1"/>
    <col min="4" max="4" width="14.3984375" customWidth="1"/>
    <col min="5" max="5" width="12.3984375" customWidth="1"/>
    <col min="6" max="6" width="11.09765625" customWidth="1"/>
  </cols>
  <sheetData>
    <row r="1" spans="1:6">
      <c r="B1" s="15" t="s">
        <v>128</v>
      </c>
    </row>
    <row r="2" spans="1:6" ht="18" thickBot="1"/>
    <row r="3" spans="1:6">
      <c r="A3" s="16" t="s">
        <v>129</v>
      </c>
      <c r="B3" s="17" t="s">
        <v>130</v>
      </c>
      <c r="C3" s="17" t="s">
        <v>131</v>
      </c>
      <c r="D3" s="17" t="s">
        <v>132</v>
      </c>
      <c r="E3" s="17" t="s">
        <v>133</v>
      </c>
      <c r="F3" s="18" t="s">
        <v>134</v>
      </c>
    </row>
    <row r="4" spans="1:6">
      <c r="A4" s="19">
        <v>1</v>
      </c>
      <c r="B4" s="8" t="s">
        <v>135</v>
      </c>
      <c r="C4" s="8">
        <v>39</v>
      </c>
      <c r="D4" s="8">
        <v>25</v>
      </c>
      <c r="E4" s="8">
        <v>33</v>
      </c>
      <c r="F4" s="20">
        <f t="shared" ref="F4:F9" si="0">C4+D4+E4</f>
        <v>97</v>
      </c>
    </row>
    <row r="5" spans="1:6">
      <c r="A5" s="19">
        <v>2</v>
      </c>
      <c r="B5" s="8" t="s">
        <v>136</v>
      </c>
      <c r="C5" s="8">
        <v>32</v>
      </c>
      <c r="D5" s="8">
        <v>28</v>
      </c>
      <c r="E5" s="8">
        <v>28</v>
      </c>
      <c r="F5" s="20">
        <f t="shared" si="0"/>
        <v>88</v>
      </c>
    </row>
    <row r="6" spans="1:6">
      <c r="A6" s="19">
        <v>3</v>
      </c>
      <c r="B6" s="8" t="s">
        <v>137</v>
      </c>
      <c r="C6" s="8">
        <v>28</v>
      </c>
      <c r="D6" s="8">
        <v>16</v>
      </c>
      <c r="E6" s="8">
        <v>15</v>
      </c>
      <c r="F6" s="20">
        <f t="shared" si="0"/>
        <v>59</v>
      </c>
    </row>
    <row r="7" spans="1:6">
      <c r="A7" s="19">
        <v>4</v>
      </c>
      <c r="B7" s="8" t="s">
        <v>138</v>
      </c>
      <c r="C7" s="8">
        <v>16</v>
      </c>
      <c r="D7" s="8">
        <v>25</v>
      </c>
      <c r="E7" s="8">
        <v>17</v>
      </c>
      <c r="F7" s="20">
        <f t="shared" si="0"/>
        <v>58</v>
      </c>
    </row>
    <row r="8" spans="1:6">
      <c r="A8" s="19">
        <v>5</v>
      </c>
      <c r="B8" s="8" t="s">
        <v>139</v>
      </c>
      <c r="C8" s="8">
        <v>14</v>
      </c>
      <c r="D8" s="8">
        <v>17</v>
      </c>
      <c r="E8" s="8">
        <v>26</v>
      </c>
      <c r="F8" s="20">
        <f t="shared" si="0"/>
        <v>57</v>
      </c>
    </row>
    <row r="9" spans="1:6" ht="18" thickBot="1">
      <c r="A9" s="21">
        <v>12</v>
      </c>
      <c r="B9" s="22" t="s">
        <v>140</v>
      </c>
      <c r="C9" s="22">
        <v>8</v>
      </c>
      <c r="D9" s="22">
        <v>9</v>
      </c>
      <c r="E9" s="22">
        <v>11</v>
      </c>
      <c r="F9" s="23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/>
  </sheetViews>
  <sheetFormatPr defaultRowHeight="17.399999999999999"/>
  <cols>
    <col min="1" max="1" width="2.8984375" customWidth="1"/>
    <col min="5" max="5" width="12.3984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6">
        <v>700000</v>
      </c>
      <c r="F7" s="7">
        <v>1E-3</v>
      </c>
      <c r="G7" s="24">
        <v>700</v>
      </c>
    </row>
    <row r="8" spans="2:7">
      <c r="B8" s="2" t="s">
        <v>57</v>
      </c>
      <c r="C8" s="2" t="s">
        <v>58</v>
      </c>
      <c r="D8" s="2" t="s">
        <v>43</v>
      </c>
      <c r="E8" s="6">
        <v>1600000</v>
      </c>
      <c r="F8" s="7">
        <v>2E-3</v>
      </c>
      <c r="G8" s="24">
        <v>3200</v>
      </c>
    </row>
    <row r="9" spans="2:7">
      <c r="B9" s="2" t="s">
        <v>59</v>
      </c>
      <c r="C9" s="2" t="s">
        <v>60</v>
      </c>
      <c r="D9" s="2" t="s">
        <v>42</v>
      </c>
      <c r="E9" s="6">
        <v>600000</v>
      </c>
      <c r="F9" s="7">
        <v>1E-3</v>
      </c>
      <c r="G9" s="24">
        <v>600</v>
      </c>
    </row>
    <row r="10" spans="2:7">
      <c r="B10" s="2" t="s">
        <v>61</v>
      </c>
      <c r="C10" s="2" t="s">
        <v>62</v>
      </c>
      <c r="D10" s="2" t="s">
        <v>42</v>
      </c>
      <c r="E10" s="6">
        <v>2200000</v>
      </c>
      <c r="F10" s="7">
        <v>2E-3</v>
      </c>
      <c r="G10" s="24">
        <v>4400</v>
      </c>
    </row>
    <row r="11" spans="2:7">
      <c r="B11" s="2" t="s">
        <v>63</v>
      </c>
      <c r="C11" s="2" t="s">
        <v>64</v>
      </c>
      <c r="D11" s="2" t="s">
        <v>43</v>
      </c>
      <c r="E11" s="6">
        <v>500000</v>
      </c>
      <c r="F11" s="7">
        <v>1E-3</v>
      </c>
      <c r="G11" s="24">
        <v>500</v>
      </c>
    </row>
    <row r="12" spans="2:7">
      <c r="B12" s="2" t="s">
        <v>65</v>
      </c>
      <c r="C12" s="2" t="s">
        <v>66</v>
      </c>
      <c r="D12" s="2" t="s">
        <v>43</v>
      </c>
      <c r="E12" s="6">
        <v>2800000</v>
      </c>
      <c r="F12" s="7">
        <v>3.0000000000000001E-3</v>
      </c>
      <c r="G12" s="24">
        <v>8400</v>
      </c>
    </row>
    <row r="13" spans="2:7">
      <c r="B13" s="2" t="s">
        <v>67</v>
      </c>
      <c r="C13" s="2" t="s">
        <v>68</v>
      </c>
      <c r="D13" s="2" t="s">
        <v>44</v>
      </c>
      <c r="E13" s="6">
        <v>300000</v>
      </c>
      <c r="F13" s="7">
        <v>0</v>
      </c>
      <c r="G13" s="24">
        <v>0</v>
      </c>
    </row>
    <row r="14" spans="2:7">
      <c r="B14" s="2" t="s">
        <v>69</v>
      </c>
      <c r="C14" s="2" t="s">
        <v>70</v>
      </c>
      <c r="D14" s="2" t="s">
        <v>44</v>
      </c>
      <c r="E14" s="6">
        <v>3200000</v>
      </c>
      <c r="F14" s="7">
        <v>3.0000000000000001E-3</v>
      </c>
      <c r="G14" s="24">
        <v>9600</v>
      </c>
    </row>
    <row r="15" spans="2:7">
      <c r="B15" s="2" t="s">
        <v>71</v>
      </c>
      <c r="C15" s="2" t="s">
        <v>72</v>
      </c>
      <c r="D15" s="2" t="s">
        <v>43</v>
      </c>
      <c r="E15" s="6">
        <v>1500000</v>
      </c>
      <c r="F15" s="7">
        <v>2E-3</v>
      </c>
      <c r="G15" s="24">
        <v>3000</v>
      </c>
    </row>
    <row r="16" spans="2:7">
      <c r="B16" s="2" t="s">
        <v>73</v>
      </c>
      <c r="C16" s="2" t="s">
        <v>74</v>
      </c>
      <c r="D16" s="2" t="s">
        <v>43</v>
      </c>
      <c r="E16" s="6">
        <v>2500000</v>
      </c>
      <c r="F16" s="7">
        <v>3.0000000000000001E-3</v>
      </c>
      <c r="G16" s="24">
        <v>7500</v>
      </c>
    </row>
    <row r="17" spans="2:7">
      <c r="B17" s="2" t="s">
        <v>75</v>
      </c>
      <c r="C17" s="2" t="s">
        <v>76</v>
      </c>
      <c r="D17" s="2" t="s">
        <v>44</v>
      </c>
      <c r="E17" s="6">
        <v>3250000</v>
      </c>
      <c r="F17" s="7">
        <v>3.0000000000000001E-3</v>
      </c>
      <c r="G17" s="24">
        <v>9750</v>
      </c>
    </row>
    <row r="18" spans="2:7">
      <c r="B18" s="2" t="s">
        <v>77</v>
      </c>
      <c r="C18" s="2" t="s">
        <v>78</v>
      </c>
      <c r="D18" s="2" t="s">
        <v>43</v>
      </c>
      <c r="E18" s="6">
        <v>1250000</v>
      </c>
      <c r="F18" s="7">
        <v>2E-3</v>
      </c>
      <c r="G18" s="24">
        <v>2500</v>
      </c>
    </row>
    <row r="19" spans="2:7">
      <c r="B19" s="2" t="s">
        <v>79</v>
      </c>
      <c r="C19" s="2" t="s">
        <v>80</v>
      </c>
      <c r="D19" s="2" t="s">
        <v>42</v>
      </c>
      <c r="E19" s="6">
        <v>3200000</v>
      </c>
      <c r="F19" s="7">
        <v>3.0000000000000001E-3</v>
      </c>
      <c r="G19" s="24">
        <v>9600</v>
      </c>
    </row>
    <row r="20" spans="2:7">
      <c r="B20" s="2" t="s">
        <v>81</v>
      </c>
      <c r="C20" s="2" t="s">
        <v>82</v>
      </c>
      <c r="D20" s="2" t="s">
        <v>43</v>
      </c>
      <c r="E20" s="6">
        <v>1200000</v>
      </c>
      <c r="F20" s="7">
        <v>2E-3</v>
      </c>
      <c r="G20" s="24">
        <v>2400</v>
      </c>
    </row>
    <row r="21" spans="2:7">
      <c r="B21" s="2" t="s">
        <v>83</v>
      </c>
      <c r="C21" s="2" t="s">
        <v>84</v>
      </c>
      <c r="D21" s="2" t="s">
        <v>44</v>
      </c>
      <c r="E21" s="6">
        <v>2500000</v>
      </c>
      <c r="F21" s="7">
        <v>3.0000000000000001E-3</v>
      </c>
      <c r="G21" s="24">
        <v>7500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tabSelected="1" workbookViewId="0"/>
  </sheetViews>
  <sheetFormatPr defaultRowHeight="17.399999999999999"/>
  <sheetData>
    <row r="1" spans="1:7" ht="20.399999999999999">
      <c r="A1" s="25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30480</xdr:colOff>
                <xdr:row>0</xdr:row>
                <xdr:rowOff>99060</xdr:rowOff>
              </from>
              <to>
                <xdr:col>4</xdr:col>
                <xdr:colOff>563880</xdr:colOff>
                <xdr:row>1</xdr:row>
                <xdr:rowOff>198120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승영 양</cp:lastModifiedBy>
  <dcterms:created xsi:type="dcterms:W3CDTF">2023-05-12T01:27:33Z</dcterms:created>
  <dcterms:modified xsi:type="dcterms:W3CDTF">2025-04-21T01:39:19Z</dcterms:modified>
</cp:coreProperties>
</file>