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C98C793A-3E57-4B9A-B3B9-E04181ABB79F}" xr6:coauthVersionLast="47" xr6:coauthVersionMax="47" xr10:uidLastSave="{00000000-0000-0000-0000-000000000000}"/>
  <bookViews>
    <workbookView xWindow="-108" yWindow="-108" windowWidth="23256" windowHeight="1257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1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41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" i="2" l="1" a="1"/>
  <c r="B41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B42" i="2" a="1"/>
  <c r="B42" i="2" s="1"/>
  <c r="B43" i="2" a="1"/>
  <c r="B43" i="2" s="1"/>
  <c r="H30" i="2"/>
  <c r="H31" i="2"/>
  <c r="H32" i="2"/>
  <c r="H33" i="2"/>
  <c r="H34" i="2"/>
  <c r="H35" i="2"/>
  <c r="H36" i="2"/>
  <c r="H29" i="2"/>
  <c r="C4" i="2" a="1"/>
  <c r="C5" i="2" a="1"/>
  <c r="C6" i="2" a="1"/>
  <c r="B5" i="2" a="1"/>
  <c r="B6" i="2" a="1"/>
  <c r="B4" i="2" a="1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2" i="2" a="1"/>
  <c r="I16" i="2" a="1"/>
  <c r="I20" i="2" a="1"/>
  <c r="I24" i="2" a="1"/>
  <c r="I15" i="2" a="1"/>
  <c r="I13" i="2" a="1"/>
  <c r="I17" i="2" a="1"/>
  <c r="I21" i="2" a="1"/>
  <c r="I22" i="2" a="1"/>
  <c r="I11" i="2" a="1"/>
  <c r="I14" i="2" a="1"/>
  <c r="I18" i="2" a="1"/>
  <c r="I19" i="2" a="1"/>
  <c r="I23" i="2" a="1"/>
  <c r="I10" i="2" a="1"/>
  <c r="I23" i="2" l="1"/>
  <c r="I19" i="2"/>
  <c r="I18" i="2"/>
  <c r="I14" i="2"/>
  <c r="I11" i="2"/>
  <c r="I22" i="2"/>
  <c r="I21" i="2"/>
  <c r="I17" i="2"/>
  <c r="I13" i="2"/>
  <c r="I15" i="2"/>
  <c r="I24" i="2"/>
  <c r="I20" i="2"/>
  <c r="I16" i="2"/>
  <c r="I12" i="2"/>
  <c r="I10" i="2"/>
  <c r="B4" i="2"/>
  <c r="B6" i="2"/>
  <c r="B5" i="2"/>
  <c r="C6" i="2"/>
  <c r="C5" i="2"/>
  <c r="C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8EC15B-45B9-43F6-BF65-A4E3A12B04A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201DD70-B761-47F6-BF95-89BF5966FF1A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10003" sourceFile="C:\길벗컴활1급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<sst xmlns="http://schemas.openxmlformats.org/spreadsheetml/2006/main" count="403" uniqueCount="193">
  <si>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</si>
  <si>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</si>
  <si>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</si>
  <si>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</si>
  <si>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</si>
  <si>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</si>
  <si>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</si>
  <si>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</si>
  <si>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</si>
  <si>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</si>
  <si>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</si>
  <si>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</si>
  <si>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</si>
  <si>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</si>
  <si>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</si>
  <si>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</si>
  <si>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</si>
  <si>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</si>
  <si>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</si>
  <si>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</si>
  <si>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</si>
  <si>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</si>
  <si>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</si>
  <si>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</si>
  <si>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</si>
  <si>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</si>
  <si>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</si>
  <si>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</si>
  <si>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</si>
  <si>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</si>
  <si>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</si>
  <si>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</si>
  <si>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</si>
  <si>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</si>
  <si>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</si>
  <si>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</si>
  <si>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</si>
  <si>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</si>
  <si>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</si>
  <si>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</si>
  <si>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</si>
  <si>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</si>
  <si>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</si>
  <si>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</si>
  <si>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</si>
  <si>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</si>
  <si>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</si>
  <si>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</si>
  <si>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</si>
  <si>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</si>
  <si>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</si>
  <si>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</si>
  <si>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</si>
  <si>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</si>
  <si>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</si>
  <si>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</si>
  <si>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</si>
  <si>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</si>
  <si>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</si>
  <si>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</si>
  <si>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</si>
  <si>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</si>
  <si>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</si>
  <si>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</si>
  <si>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</si>
  <si>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</si>
  <si>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</si>
  <si>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</si>
  <si>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</si>
  <si>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</si>
  <si>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</si>
  <si>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</si>
  <si>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</si>
  <si>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</si>
  <si>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</si>
  <si>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</si>
  <si>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</si>
  <si>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</si>
  <si>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</si>
  <si>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</si>
  <si>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</si>
  <si>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</si>
  <si>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</si>
  <si>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</si>
  <si>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</si>
  <si>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</si>
  <si>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</si>
  <si>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</si>
  <si>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</si>
  <si>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</si>
  <si>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</si>
  <si>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</si>
  <si>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</si>
  <si>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</si>
  <si>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</si>
  <si>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</si>
  <si>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</si>
  <si>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</si>
  <si>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</si>
  <si>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</si>
  <si>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</si>
  <si>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</si>
  <si>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</si>
  <si>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</si>
  <si>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</si>
  <si>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</si>
  <si>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</si>
  <si>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</si>
  <si>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</si>
  <si>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</si>
  <si>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</si>
  <si>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</si>
  <si>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</si>
  <si>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</si>
  <si>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</si>
  <si>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</si>
  <si>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</si>
  <si>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</si>
  <si>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</si>
  <si>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</si>
  <si>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</si>
  <si>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</si>
  <si>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</si>
  <si>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</si>
  <si>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</si>
  <si>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</si>
  <si>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</si>
  <si>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</si>
  <si>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</si>
  <si>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</si>
  <si>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</si>
  <si>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</si>
  <si>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</si>
  <si>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</si>
  <si>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</si>
  <si>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</si>
  <si>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</si>
  <si>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</si>
  <si>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</si>
  <si>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</si>
  <si>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</si>
  <si>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</si>
  <si>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</si>
  <si>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</si>
  <si>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</si>
  <si>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</si>
  <si>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</si>
  <si>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</si>
  <si>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</si>
  <si>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</si>
  <si>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</si>
  <si>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</si>
  <si>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</si>
  <si>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</si>
  <si>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</si>
  <si>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</si>
  <si>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</si>
  <si>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</si>
  <si>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</si>
  <si>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</si>
  <si>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</si>
  <si>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</si>
  <si>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</si>
  <si>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</si>
  <si>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성명</t>
    <phoneticPr fontId="1" type="noConversion"/>
  </si>
  <si>
    <t>과목명</t>
    <phoneticPr fontId="1" type="noConversion"/>
  </si>
  <si>
    <t>성적</t>
    <phoneticPr fontId="1" type="noConversion"/>
  </si>
  <si>
    <t>R/D팀</t>
  </si>
  <si>
    <t>기술팀</t>
  </si>
  <si>
    <t>영업팀</t>
  </si>
  <si>
    <t>총무팀</t>
  </si>
  <si>
    <t>총합계</t>
  </si>
  <si>
    <t>All</t>
  </si>
  <si>
    <t>과장</t>
  </si>
  <si>
    <t>부장</t>
  </si>
  <si>
    <t>차장</t>
  </si>
  <si>
    <t>직위</t>
  </si>
  <si>
    <t>근무팀</t>
  </si>
  <si>
    <t>평균: 기본급</t>
  </si>
  <si>
    <t>$I$3</t>
  </si>
  <si>
    <t>$I$4</t>
  </si>
  <si>
    <t>$F$3</t>
  </si>
  <si>
    <t>$F$4</t>
  </si>
  <si>
    <t>단가증가</t>
  </si>
  <si>
    <t>만든 사람 채유진 날짜 2024-09-01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</si>
  <si>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</si>
  <si>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</si>
  <si>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</si>
  <si>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</si>
  <si>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</si>
  <si>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</si>
  <si>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</si>
  <si>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단가감소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</si>
</sst>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#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2" fillId="7" borderId="12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3" fillId="8" borderId="0" xfId="0" applyFont="1" applyFill="1" applyBorder="1" applyAlignment="1">
      <alignment horizontal="left" vertical="center"/>
    </xf>
    <xf numFmtId="0" fontId="14" fillId="8" borderId="13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0" fontId="13" fillId="8" borderId="11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right" vertical="center"/>
    </xf>
    <xf numFmtId="0" fontId="11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6">
    <dxf>
      <font>
        <color rgb="FF9C0006"/>
      </font>
    </dxf>
    <dxf>
      <font>
        <color rgb="FF9C0006"/>
      </font>
    </dxf>
    <dxf>
      <numFmt numFmtId="180" formatCode="#,###&quot;원&quot;"/>
    </dxf>
    <dxf>
      <numFmt numFmtId="180" formatCode="#,###&quot;원&quot;"/>
    </dxf>
    <dxf>
      <numFmt numFmtId="180" formatCode="#,###&quot;원&quot;"/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E0885B13-0CD5-6FAD-D319-24DDDC24B49C}"/>
            </a:ext>
          </a:extLst>
        </xdr:cNvPr>
        <xdr:cNvSpPr/>
      </xdr:nvSpPr>
      <xdr:spPr>
        <a:xfrm>
          <a:off x="3177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3F9D6E69-394E-72F1-A0C0-127FE0A89E4B}"/>
            </a:ext>
          </a:extLst>
        </xdr:cNvPr>
        <xdr:cNvSpPr/>
      </xdr:nvSpPr>
      <xdr:spPr>
        <a:xfrm>
          <a:off x="3939540" y="220980"/>
          <a:ext cx="76200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0</xdr:row>
          <xdr:rowOff>99060</xdr:rowOff>
        </xdr:from>
        <xdr:to>
          <xdr:col>4</xdr:col>
          <xdr:colOff>541020</xdr:colOff>
          <xdr:row>1</xdr:row>
          <xdr:rowOff>198120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채유진" refreshedDate="45536.5703474537" backgroundQuery="1" createdVersion="8" refreshedVersion="8" minRefreshableVersion="3" recordCount="0" supportSubquery="1" supportAdvancedDrill="1" xr:uid="{34D4BD0A-A478-4292-9A87-EFFFB233E4DD}">
  <cacheSource type="external" connectionId="1"/>
  <cacheFields count="4"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성명].[성명]" caption="성명" numFmtId="0" level="1">
      <sharedItems containsSemiMixedTypes="0" containsNonDate="0" containsString="0"/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E90651-BAB6-431E-AB25-A9AA1BF0BAF9}" name="피벗 테이블1" cacheId="41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0" name="[급여].[성명].[All]" cap="All"/>
  </pageFields>
  <dataFields count="1">
    <dataField name="평균: 기본급" fld="3" subtotal="average" baseField="0" baseItem="2" numFmtId="180"/>
  </dataFields>
  <formats count="3">
    <format dxfId="4">
      <pivotArea outline="0" collapsedLevelsAreSubtotals="1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</format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tabSelected="1" workbookViewId="0">
      <selection activeCell="F1" sqref="F1"/>
    </sheetView>
  </sheetViews>
  <sheetFormatPr defaultRowHeight="17.399999999999999"/>
  <cols>
    <col min="2" max="2" width="12.59765625" customWidth="1"/>
    <col min="3" max="3" width="11.19921875" customWidth="1"/>
    <col min="5" max="5" width="5.19921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t="s">
        <v>164</v>
      </c>
      <c r="H20" t="s">
        <v>165</v>
      </c>
      <c r="I20" t="s">
        <v>166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5" priority="1">
      <formula>AND($C2="전자회로",$E2&lt;AVERAGE($E$2:$E$24))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F12" sqref="F12"/>
    </sheetView>
  </sheetViews>
  <sheetFormatPr defaultRowHeight="17.399999999999999"/>
  <sheetData>
    <row r="1" spans="1:10" ht="21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workbookViewId="0">
      <selection activeCell="F2" sqref="F2"/>
    </sheetView>
  </sheetViews>
  <sheetFormatPr defaultRowHeight="17.399999999999999"/>
  <cols>
    <col min="1" max="1" width="10" customWidth="1"/>
    <col min="2" max="2" width="12.3984375" customWidth="1"/>
    <col min="3" max="3" width="10.8984375" customWidth="1"/>
    <col min="4" max="4" width="12.69921875" customWidth="1"/>
    <col min="5" max="5" width="15.09765625" customWidth="1"/>
    <col min="7" max="7" width="13.8984375" customWidth="1"/>
    <col min="8" max="8" width="11.8984375" customWidth="1"/>
    <col min="9" max="9" width="9.597656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SUM(($D$10:$D$24=$A4)*(LEFT($B$10:$B$24,1)=B$3)*$G$10:$G$24)</f>
        <v>5000</v>
      </c>
      <c r="C4" s="6">
        <f t="array" ref="C4">SUM(($D$10:$D$24=$A4)*(LEFT($B$10:$B$24,1)=C$3)*$G$10:$G$24)</f>
        <v>9600</v>
      </c>
    </row>
    <row r="5" spans="1:9">
      <c r="A5" s="2" t="s">
        <v>43</v>
      </c>
      <c r="B5" s="6">
        <f t="array" ref="B5">SUM(($D$10:$D$24=$A5)*(LEFT($B$10:$B$24,1)=B$3)*$G$10:$G$24)</f>
        <v>12100</v>
      </c>
      <c r="C5" s="6">
        <f t="array" ref="C5">SUM(($D$10:$D$24=$A5)*(LEFT($B$10:$B$24,1)=C$3)*$G$10:$G$24)</f>
        <v>15400</v>
      </c>
    </row>
    <row r="6" spans="1:9">
      <c r="A6" s="2" t="s">
        <v>44</v>
      </c>
      <c r="B6" s="6">
        <f t="array" ref="B6">SUM(($D$10:$D$24=$A6)*(LEFT($B$10:$B$24,1)=B$3)*$G$10:$G$24)</f>
        <v>700</v>
      </c>
      <c r="C6" s="6">
        <f t="array" ref="C6">SUM(($D$10:$D$24=$A6)*(LEFT($B$10:$B$24,1)=C$3)*$G$10:$G$24)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IF(VALUE(RIGHT(A10,3))&lt;=117,SUBSTITUTE(A10,"C","A"),SUBSTITUTE(A10,"C","B"))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IF(VALUE(RIGHT(A11,3))&lt;=117,SUBSTITUTE(A11,"C","A"),SUBSTITUTE(A11,"C","B"))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IF(AND(F29&gt;=5,G29&gt;=3),D29+D29*VLOOKUP(E29+F29+G29,$J$33:$K$36,2,TRUE),D29)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IF(AND(F30&gt;=5,G30&gt;=3),D30+D30*VLOOKUP(E30+F30+G30,$J$33:$K$36,2,TRUE),D30)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 cm="1">
        <f t="array" ref="B41">IFERROR(INT(AVERAGE(IF(($A$29:$A$36=$A41)*($F$29:$F$36&lt;20),$E$29:$E$36-MAX(($A$29:$A$36=$A41)*($F$29:$F$36&lt;20)*$E$29:$E$36)))),"")</f>
        <v>-5</v>
      </c>
      <c r="C41" s="9"/>
    </row>
    <row r="42" spans="1:11">
      <c r="A42" s="2" t="s">
        <v>97</v>
      </c>
      <c r="B42" s="9">
        <f t="array" ref="B42">IFERROR(INT(AVERAGE(IF(($A$29:$A$36=$A42)*($F$29:$F$36&lt;20),$E$29:$E$36-MAX(($A$29:$A$36=$A42)*($F$29:$F$36&lt;20)*$E$29:$E$36)))),"")</f>
        <v>-1</v>
      </c>
      <c r="C42" s="9"/>
    </row>
    <row r="43" spans="1:11">
      <c r="A43" s="2" t="s">
        <v>100</v>
      </c>
      <c r="B43" s="9">
        <f t="array" ref="B43">IFERROR(INT(AVERAGE(IF(($A$29:$A$36=$A43)*($F$29:$F$36&lt;20),$E$29:$E$36-MAX(($A$29:$A$36=$A43)*($F$29:$F$36&lt;20)*$E$29:$E$36)))),"")</f>
        <v>0</v>
      </c>
      <c r="C43" s="9"/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B11" sqref="B11"/>
    </sheetView>
  </sheetViews>
  <sheetFormatPr defaultRowHeight="17.399999999999999"/>
  <cols>
    <col min="1" max="1" width="11.59765625" bestFit="1" customWidth="1"/>
    <col min="2" max="4" width="11.296875" bestFit="1" customWidth="1"/>
    <col min="5" max="7" width="12.3984375" bestFit="1" customWidth="1"/>
  </cols>
  <sheetData>
    <row r="3" spans="1:4">
      <c r="A3" s="35" t="s">
        <v>0</v>
      </c>
      <c r="B3" t="s" vm="1">
        <v>172</v>
      </c>
    </row>
    <row r="5" spans="1:4">
      <c r="A5" s="35" t="s">
        <v>178</v>
      </c>
      <c r="B5" s="35" t="s">
        <v>176</v>
      </c>
    </row>
    <row r="6" spans="1:4">
      <c r="A6" s="35" t="s">
        <v>177</v>
      </c>
      <c r="B6" s="36" t="s">
        <v>173</v>
      </c>
      <c r="C6" s="36" t="s">
        <v>174</v>
      </c>
      <c r="D6" s="36" t="s">
        <v>175</v>
      </c>
    </row>
    <row r="7" spans="1:4">
      <c r="A7" t="s">
        <v>167</v>
      </c>
      <c r="B7" s="36">
        <v>1388900</v>
      </c>
      <c r="C7" s="36">
        <v>2768100</v>
      </c>
      <c r="D7" s="36"/>
    </row>
    <row r="8" spans="1:4">
      <c r="A8" t="s">
        <v>168</v>
      </c>
      <c r="B8" s="36">
        <v>1793700</v>
      </c>
      <c r="C8" s="36">
        <v>2871300</v>
      </c>
      <c r="D8" s="36">
        <v>2303300</v>
      </c>
    </row>
    <row r="9" spans="1:4">
      <c r="A9" t="s">
        <v>169</v>
      </c>
      <c r="B9" s="36">
        <v>1533860</v>
      </c>
      <c r="C9" s="36">
        <v>2871300</v>
      </c>
      <c r="D9" s="36">
        <v>2373300</v>
      </c>
    </row>
    <row r="10" spans="1:4">
      <c r="A10" t="s">
        <v>170</v>
      </c>
      <c r="B10" s="36">
        <v>1533833.3333333333</v>
      </c>
      <c r="C10" s="36">
        <v>2845500</v>
      </c>
      <c r="D10" s="36">
        <v>2088500</v>
      </c>
    </row>
    <row r="11" spans="1:4">
      <c r="A11" t="s">
        <v>171</v>
      </c>
      <c r="B11" s="36">
        <v>1545340</v>
      </c>
      <c r="C11" s="36">
        <v>2854100</v>
      </c>
      <c r="D11" s="36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C01E-3DEF-478F-84B5-41AD0F83E44A}">
  <sheetPr>
    <outlinePr summaryBelow="0"/>
  </sheetPr>
  <dimension ref="B1:F13"/>
  <sheetViews>
    <sheetView showGridLines="0" workbookViewId="0"/>
  </sheetViews>
  <sheetFormatPr defaultRowHeight="17.399999999999999" outlineLevelRow="1" outlineLevelCol="1"/>
  <cols>
    <col min="3" max="3" width="5.296875" bestFit="1" customWidth="1"/>
    <col min="4" max="6" width="9.19921875" bestFit="1" customWidth="1" outlineLevel="1"/>
  </cols>
  <sheetData>
    <row r="1" spans="2:6" ht="18" thickBot="1"/>
    <row r="2" spans="2:6">
      <c r="B2" s="41" t="s">
        <v>185</v>
      </c>
      <c r="C2" s="42"/>
      <c r="D2" s="48"/>
      <c r="E2" s="48"/>
      <c r="F2" s="48"/>
    </row>
    <row r="3" spans="2:6" collapsed="1">
      <c r="B3" s="40"/>
      <c r="C3" s="40"/>
      <c r="D3" s="49" t="s">
        <v>187</v>
      </c>
      <c r="E3" s="49" t="s">
        <v>183</v>
      </c>
      <c r="F3" s="49" t="s">
        <v>192</v>
      </c>
    </row>
    <row r="4" spans="2:6" ht="62.4" hidden="1" outlineLevel="1">
      <c r="B4" s="44"/>
      <c r="C4" s="44"/>
      <c r="D4" s="37"/>
      <c r="E4" s="51" t="s">
        <v>184</v>
      </c>
      <c r="F4" s="51" t="s">
        <v>184</v>
      </c>
    </row>
    <row r="5" spans="2:6">
      <c r="B5" s="45" t="s">
        <v>186</v>
      </c>
      <c r="C5" s="46"/>
      <c r="D5" s="43"/>
      <c r="E5" s="43"/>
      <c r="F5" s="43"/>
    </row>
    <row r="6" spans="2:6" outlineLevel="1">
      <c r="B6" s="44"/>
      <c r="C6" s="44" t="s">
        <v>179</v>
      </c>
      <c r="D6" s="38">
        <v>2300</v>
      </c>
      <c r="E6" s="50">
        <v>2500</v>
      </c>
      <c r="F6" s="50">
        <v>2100</v>
      </c>
    </row>
    <row r="7" spans="2:6" outlineLevel="1">
      <c r="B7" s="44"/>
      <c r="C7" s="44" t="s">
        <v>180</v>
      </c>
      <c r="D7" s="38">
        <v>1800</v>
      </c>
      <c r="E7" s="50">
        <v>2000</v>
      </c>
      <c r="F7" s="50">
        <v>1600</v>
      </c>
    </row>
    <row r="8" spans="2:6">
      <c r="B8" s="45" t="s">
        <v>188</v>
      </c>
      <c r="C8" s="46"/>
      <c r="D8" s="43"/>
      <c r="E8" s="43"/>
      <c r="F8" s="43"/>
    </row>
    <row r="9" spans="2:6" outlineLevel="1">
      <c r="B9" s="44"/>
      <c r="C9" s="44" t="s">
        <v>181</v>
      </c>
      <c r="D9" s="38">
        <v>18000</v>
      </c>
      <c r="E9" s="38">
        <v>20000</v>
      </c>
      <c r="F9" s="38">
        <v>16000</v>
      </c>
    </row>
    <row r="10" spans="2:6" ht="18" outlineLevel="1" thickBot="1">
      <c r="B10" s="47"/>
      <c r="C10" s="47" t="s">
        <v>182</v>
      </c>
      <c r="D10" s="39">
        <v>34500</v>
      </c>
      <c r="E10" s="39">
        <v>37500</v>
      </c>
      <c r="F10" s="39">
        <v>31500</v>
      </c>
    </row>
    <row r="11" spans="2:6">
      <c r="B11" t="s">
        <v>189</v>
      </c>
    </row>
    <row r="12" spans="2:6">
      <c r="B12" t="s">
        <v>190</v>
      </c>
    </row>
    <row r="13" spans="2:6">
      <c r="B13" t="s">
        <v>191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J13" sqref="J13"/>
    </sheetView>
  </sheetViews>
  <sheetFormatPr defaultRowHeight="17.399999999999999"/>
  <cols>
    <col min="1" max="1" width="2" customWidth="1"/>
    <col min="2" max="2" width="11.09765625" bestFit="1" customWidth="1"/>
    <col min="4" max="5" width="9.09765625" customWidth="1"/>
    <col min="7" max="7" width="3.5" customWidth="1"/>
    <col min="9" max="9" width="10.898437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1" sqref="F3 F4">
    <scenario name="단가증가" locked="1" count="2" user="채유진" comment="만든 사람 채유진 날짜 2024-09-01">
      <inputCells r="I3" val="2500" numFmtId="41"/>
      <inputCells r="I4" val="2000" numFmtId="41"/>
    </scenario>
    <scenario name="단가감소" locked="1" count="2" user="채유진" comment="만든 사람 채유진 날짜 2024-09-01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opLeftCell="A7" workbookViewId="0">
      <selection activeCell="I13" sqref="I13"/>
    </sheetView>
  </sheetViews>
  <sheetFormatPr defaultRowHeight="17.399999999999999"/>
  <cols>
    <col min="2" max="2" width="10.09765625" customWidth="1"/>
    <col min="3" max="3" width="7.09765625" bestFit="1" customWidth="1"/>
    <col min="4" max="4" width="14.3984375" customWidth="1"/>
    <col min="5" max="5" width="12.3984375" customWidth="1"/>
    <col min="6" max="6" width="11.09765625" customWidth="1"/>
  </cols>
  <sheetData>
    <row r="1" spans="1:6">
      <c r="B1" s="16" t="s">
        <v>128</v>
      </c>
    </row>
    <row r="2" spans="1:6" ht="18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8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8" sqref="I8"/>
    </sheetView>
  </sheetViews>
  <sheetFormatPr defaultRowHeight="17.399999999999999"/>
  <cols>
    <col min="1" max="1" width="2.8984375" customWidth="1"/>
    <col min="5" max="5" width="12.3984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/>
  </sheetViews>
  <sheetFormatPr defaultRowHeight="17.399999999999999"/>
  <sheetData>
    <row r="1" spans="1:7" ht="20.399999999999999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30480</xdr:colOff>
                <xdr:row>0</xdr:row>
                <xdr:rowOff>99060</xdr:rowOff>
              </from>
              <to>
                <xdr:col>4</xdr:col>
                <xdr:colOff>563880</xdr:colOff>
                <xdr:row>1</xdr:row>
                <xdr:rowOff>198120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유진 채</cp:lastModifiedBy>
  <dcterms:created xsi:type="dcterms:W3CDTF">2023-05-12T01:27:33Z</dcterms:created>
  <dcterms:modified xsi:type="dcterms:W3CDTF">2024-09-01T05:27:51Z</dcterms:modified>
</cp:coreProperties>
</file>