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51C9ECB7-F8CF-4418-95C9-26E56583F8EF}" xr6:coauthVersionLast="47" xr6:coauthVersionMax="47" xr10:uidLastSave="{00000000-0000-0000-0000-000000000000}"/>
  <bookViews>
    <workbookView xWindow="-108" yWindow="-108" windowWidth="23256" windowHeight="12456" firstSheet="2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C4" i="2" a="1"/>
  <c r="C4" i="2" s="1"/>
  <c r="C5" i="2" a="1"/>
  <c r="C5" i="2" s="1"/>
  <c r="C6" i="2" a="1"/>
  <c r="C6" i="2" s="1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 a="1"/>
  <c r="I15" i="2" a="1"/>
  <c r="I19" i="2" a="1"/>
  <c r="I23" i="2" a="1"/>
  <c r="I20" i="2" a="1"/>
  <c r="I24" i="2" a="1"/>
  <c r="I22" i="2" a="1"/>
  <c r="I16" i="2" a="1"/>
  <c r="I12" i="2" a="1"/>
  <c r="I13" i="2" a="1"/>
  <c r="I21" i="2" a="1"/>
  <c r="I14" i="2" a="1"/>
  <c r="I18" i="2" a="1"/>
  <c r="I17" i="2" a="1"/>
  <c r="I10" i="2" a="1"/>
  <c r="I17" i="2" l="1"/>
  <c r="I18" i="2"/>
  <c r="I14" i="2"/>
  <c r="I21" i="2"/>
  <c r="I13" i="2"/>
  <c r="I12" i="2"/>
  <c r="I16" i="2"/>
  <c r="I22" i="2"/>
  <c r="I24" i="2"/>
  <c r="I20" i="2"/>
  <c r="I23" i="2"/>
  <c r="I19" i="2"/>
  <c r="I15" i="2"/>
  <c r="I11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DC3A2C-E1E1-4C33-98C3-3A558AEF5CB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7C78035-9980-439F-ABD7-F07ABF6728FA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길벗컴활1급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<sst xmlns="http://schemas.openxmlformats.org/spreadsheetml/2006/main" count="388" uniqueCount="176">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</sst>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C565-4058-B79D-C9153DBEEB0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929640</xdr:colOff>
      <xdr:row>1</xdr:row>
      <xdr:rowOff>7620</xdr:rowOff>
    </xdr:from>
    <xdr:to>
      <xdr:col>6</xdr:col>
      <xdr:colOff>15240</xdr:colOff>
      <xdr:row>3</xdr:row>
      <xdr:rowOff>7620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162300" y="228600"/>
          <a:ext cx="79248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76200</xdr:colOff>
      <xdr:row>1</xdr:row>
      <xdr:rowOff>22860</xdr:rowOff>
    </xdr:from>
    <xdr:to>
      <xdr:col>7</xdr:col>
      <xdr:colOff>129540</xdr:colOff>
      <xdr:row>2</xdr:row>
      <xdr:rowOff>213360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015740" y="243840"/>
          <a:ext cx="815340" cy="4114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563880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황인성" refreshedDate="45491.84646296296" backgroundQuery="1" createdVersion="8" refreshedVersion="8" minRefreshableVersion="3" recordCount="0" supportSubquery="1" supportAdvancedDrill="1" xr:uid="{FF8555E5-453C-42F4-8270-D3AA6D0A272E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38C971-D7A9-4757-B27B-787D7272F0B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13" workbookViewId="0">
      <selection activeCell="H12" sqref="H12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AND($C2="전자회로",$E2&lt;=AVERAGE($E$2:$E$24))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M10" sqref="M10"/>
    </sheetView>
  </sheetViews>
  <sheetFormatPr defaultRowHeight="17.399999999999999"/>
  <sheetData>
    <row r="1" spans="1:10" ht="21">
      <c r="A1" s="32" t="s">
        <v>21</v>
      </c>
      <c r="B1" s="32"/>
      <c r="C1" s="32"/>
      <c r="D1" s="32"/>
      <c r="E1" s="32"/>
      <c r="G1" s="32" t="s">
        <v>22</v>
      </c>
      <c r="H1" s="32"/>
      <c r="I1" s="32"/>
      <c r="J1" s="32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31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31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31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31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31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31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31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31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31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31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31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31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31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31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31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31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31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31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31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31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5" workbookViewId="0">
      <selection activeCell="B43" sqref="B43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3" t="s">
        <v>38</v>
      </c>
      <c r="B2" s="34" t="s">
        <v>39</v>
      </c>
      <c r="C2" s="34"/>
    </row>
    <row r="3" spans="1:9">
      <c r="A3" s="33"/>
      <c r="B3" s="5" t="s">
        <v>40</v>
      </c>
      <c r="C3" s="5" t="s">
        <v>41</v>
      </c>
    </row>
    <row r="4" spans="1:9">
      <c r="A4" s="2" t="s">
        <v>42</v>
      </c>
      <c r="B4" s="6">
        <f t="array" ref="B4">SUM(($A4=$D$10:$D$24)*(LEFT($B$10:$B$24,1)=B$3)*($G$10:$G$24))</f>
        <v>5000</v>
      </c>
      <c r="C4" s="6">
        <f t="array" ref="C4">SUM(($A4=$D$10:$D$24)*(LEFT($B$10:$B$24,1)=C$3)*($G$10:$G$24))</f>
        <v>9600</v>
      </c>
    </row>
    <row r="5" spans="1:9">
      <c r="A5" s="2" t="s">
        <v>43</v>
      </c>
      <c r="B5" s="6">
        <f t="array" ref="B5">SUM(($A5=$D$10:$D$24)*(LEFT($B$10:$B$24,1)=B$3)*($G$10:$G$24))</f>
        <v>12100</v>
      </c>
      <c r="C5" s="6">
        <f t="array" ref="C5">SUM(($A5=$D$10:$D$24)*(LEFT($B$10:$B$24,1)=C$3)*($G$10:$G$24))</f>
        <v>15400</v>
      </c>
    </row>
    <row r="6" spans="1:9">
      <c r="A6" s="2" t="s">
        <v>44</v>
      </c>
      <c r="B6" s="6">
        <f t="array" ref="B6">SUM(($A6=$D$10:$D$24)*(LEFT($B$10:$B$24,1)=B$3)*($G$10:$G$24))</f>
        <v>700</v>
      </c>
      <c r="C6" s="6">
        <f t="array" ref="C6">SUM(($A6=$D$10:$D$24)*(LEFT($B$10:$B$24,1)=C$3)*($G$10:$G$24))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D29+IF(AND(F29&gt;=5,G29&gt;=3),VLOOKUP(E29+F29+G29,$J$33:$K$36,2,TRUE)*D29)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D30+IF(AND(F30&gt;=5,G30&gt;=3),VLOOKUP(E30+F30+G30,$J$33:$K$36,2,TRUE)*D30)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5" t="s">
        <v>161</v>
      </c>
      <c r="B39" s="27">
        <v>0</v>
      </c>
      <c r="C39" s="27">
        <v>20</v>
      </c>
    </row>
    <row r="40" spans="1:11">
      <c r="A40" s="35"/>
      <c r="B40" s="28">
        <v>20</v>
      </c>
      <c r="C40" s="28">
        <v>40</v>
      </c>
    </row>
    <row r="41" spans="1:11">
      <c r="A41" s="2" t="s">
        <v>94</v>
      </c>
      <c r="B41" s="9">
        <f t="array" ref="B41">IFERROR(AVERAGE(IF(($A41=$A$29:$A$36)*(B$39&lt;=$F$29:$F$36)*(B$40&gt;$F$29:$F$36)*($E$29:$E$36&lt;&gt;MAX(($A41=$A$29:$A$36)*($E$29:$E$36))),$E$29:$E$36)),"")</f>
        <v>64</v>
      </c>
      <c r="C41" s="9">
        <f t="array" ref="C41">IFERROR(AVERAGE(IF(($A41=$A$29:$A$36)*(C$39&lt;=$F$29:$F$36)*(C$40&gt;$F$29:$F$36)*($E$29:$E$36&lt;&gt;MAX(($A41=$A$29:$A$36)*($E$29:$E$36))),$E$29:$E$36)),"")</f>
        <v>70</v>
      </c>
    </row>
    <row r="42" spans="1:11">
      <c r="A42" s="2" t="s">
        <v>97</v>
      </c>
      <c r="B42" s="9">
        <f t="array" ref="B42">IFERROR(AVERAGE(IF(($A42=$A$29:$A$36)*(B$39&lt;=$F$29:$F$36)*(B$40&gt;$F$29:$F$36)*($E$29:$E$36&lt;&gt;MAX(($A42=$A$29:$A$36)*($E$29:$E$36))),$E$29:$E$36)),"")</f>
        <v>78</v>
      </c>
      <c r="C42" s="9">
        <f t="array" ref="C42">IFERROR(AVERAGE(IF(($A42=$A$29:$A$36)*(C$39&lt;=$F$29:$F$36)*(C$40&gt;$F$29:$F$36)*($E$29:$E$36&lt;&gt;MAX(($A42=$A$29:$A$36)*($E$29:$E$36))),$E$29:$E$36)),"")</f>
        <v>60</v>
      </c>
    </row>
    <row r="43" spans="1:11">
      <c r="A43" s="2" t="s">
        <v>100</v>
      </c>
      <c r="B43" s="9" t="str">
        <f t="array" ref="B43">IFERROR(AVERAGE(IF(($A43=$A$29:$A$36)*(B$39&lt;=$F$29:$F$36)*(B$40&gt;$F$29:$F$36)*($E$29:$E$36&lt;&gt;MAX(($A43=$A$29:$A$36)*($E$29:$E$36))),$E$29:$E$36)),"")</f>
        <v/>
      </c>
      <c r="C43" s="9">
        <f t="array" ref="C43">IFERROR(AVERAGE(IF(($A43=$A$29:$A$36)*(C$39&lt;=$F$29:$F$36)*(C$40&gt;$F$29:$F$36)*($E$29:$E$36&lt;&gt;MAX(($A43=$A$29:$A$36)*($E$29:$E$36))),$E$29:$E$36)),"")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tabSelected="1" workbookViewId="0">
      <selection activeCell="D11" sqref="D11"/>
    </sheetView>
  </sheetViews>
  <sheetFormatPr defaultRowHeight="17.399999999999999"/>
  <cols>
    <col min="1" max="1" width="11.59765625" bestFit="1" customWidth="1"/>
    <col min="2" max="2" width="12.3984375" customWidth="1"/>
    <col min="3" max="3" width="15.09765625" customWidth="1"/>
    <col min="4" max="4" width="16.09765625" customWidth="1"/>
    <col min="5" max="5" width="12.3984375" bestFit="1" customWidth="1"/>
    <col min="6" max="7" width="9.3984375" bestFit="1" customWidth="1"/>
  </cols>
  <sheetData>
    <row r="3" spans="1:4">
      <c r="A3" s="29" t="s">
        <v>0</v>
      </c>
      <c r="B3" t="s" vm="1">
        <v>164</v>
      </c>
    </row>
    <row r="5" spans="1:4">
      <c r="A5" s="29" t="s">
        <v>175</v>
      </c>
      <c r="B5" s="29" t="s">
        <v>173</v>
      </c>
    </row>
    <row r="6" spans="1:4">
      <c r="A6" s="29" t="s">
        <v>174</v>
      </c>
      <c r="B6" t="s">
        <v>170</v>
      </c>
      <c r="C6" t="s">
        <v>171</v>
      </c>
      <c r="D6" t="s">
        <v>172</v>
      </c>
    </row>
    <row r="7" spans="1:4">
      <c r="A7" t="s">
        <v>165</v>
      </c>
      <c r="B7" s="30">
        <v>1388900</v>
      </c>
      <c r="C7" s="30">
        <v>2768100</v>
      </c>
      <c r="D7" s="30"/>
    </row>
    <row r="8" spans="1:4">
      <c r="A8" t="s">
        <v>166</v>
      </c>
      <c r="B8" s="30">
        <v>1793700</v>
      </c>
      <c r="C8" s="30">
        <v>2871300</v>
      </c>
      <c r="D8" s="30">
        <v>2303300</v>
      </c>
    </row>
    <row r="9" spans="1:4">
      <c r="A9" t="s">
        <v>167</v>
      </c>
      <c r="B9" s="30">
        <v>1533860</v>
      </c>
      <c r="C9" s="30">
        <v>2871300</v>
      </c>
      <c r="D9" s="30">
        <v>2373300</v>
      </c>
    </row>
    <row r="10" spans="1:4">
      <c r="A10" t="s">
        <v>168</v>
      </c>
      <c r="B10" s="30">
        <v>1533833.3333333333</v>
      </c>
      <c r="C10" s="30">
        <v>2845500</v>
      </c>
      <c r="D10" s="30">
        <v>2088500</v>
      </c>
    </row>
    <row r="11" spans="1:4">
      <c r="A11" t="s">
        <v>169</v>
      </c>
      <c r="B11" s="30">
        <v>1545340</v>
      </c>
      <c r="C11" s="30">
        <v>2854100</v>
      </c>
      <c r="D11" s="30">
        <v>2245380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L8" sqref="L8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6" t="s">
        <v>122</v>
      </c>
      <c r="D1" s="36"/>
      <c r="E1" s="36"/>
      <c r="F1" s="36"/>
      <c r="G1" s="11"/>
      <c r="H1" s="36" t="s">
        <v>116</v>
      </c>
      <c r="I1" s="36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J17" sqref="J17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J10" sqref="J10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7.399999999999999"/>
  <sheetData>
    <row r="1" spans="1:7" ht="20.399999999999999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인성 황</cp:lastModifiedBy>
  <dcterms:created xsi:type="dcterms:W3CDTF">2023-05-12T01:27:33Z</dcterms:created>
  <dcterms:modified xsi:type="dcterms:W3CDTF">2024-07-18T12:08:14Z</dcterms:modified>
</cp:coreProperties>
</file>