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a\Desktop\2026 두번째 파일\01 엑셀\04 실전모의고사\"/>
    </mc:Choice>
  </mc:AlternateContent>
  <xr:revisionPtr revIDLastSave="0" documentId="13_ncr:1_{43B16F69-AFE5-4D3C-8E98-CD91A1A5D330}" xr6:coauthVersionLast="47" xr6:coauthVersionMax="47" xr10:uidLastSave="{00000000-0000-0000-0000-000000000000}"/>
  <bookViews>
    <workbookView xWindow="-120" yWindow="-120" windowWidth="29040" windowHeight="15720" activeTab="8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9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3" i="2" l="1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4" i="2" a="1"/>
  <c r="C4" i="2" s="1"/>
  <c r="C5" i="2" a="1"/>
  <c r="C5" i="2" s="1"/>
  <c r="C3" i="2" a="1"/>
  <c r="C3" i="2" s="1"/>
  <c r="J13" i="2" a="1"/>
  <c r="J13" i="2" s="1"/>
  <c r="J14" i="2" a="1"/>
  <c r="J14" i="2" s="1"/>
  <c r="J15" i="2" a="1"/>
  <c r="J15" i="2" s="1"/>
  <c r="J16" i="2" a="1"/>
  <c r="J16" i="2" s="1"/>
  <c r="J17" i="2" a="1"/>
  <c r="J17" i="2" s="1"/>
  <c r="J18" i="2" a="1"/>
  <c r="J18" i="2" s="1"/>
  <c r="J19" i="2" a="1"/>
  <c r="J19" i="2" s="1"/>
  <c r="J20" i="2" a="1"/>
  <c r="J20" i="2" s="1"/>
  <c r="J21" i="2" a="1"/>
  <c r="J21" i="2" s="1"/>
  <c r="J22" i="2" a="1"/>
  <c r="J22" i="2" s="1"/>
  <c r="J23" i="2" a="1"/>
  <c r="J23" i="2" s="1"/>
  <c r="J24" i="2" a="1"/>
  <c r="J24" i="2" s="1"/>
  <c r="J25" i="2" a="1"/>
  <c r="J25" i="2" s="1"/>
  <c r="J26" i="2" a="1"/>
  <c r="J26" i="2" s="1"/>
  <c r="J27" i="2" a="1"/>
  <c r="J27" i="2" s="1"/>
  <c r="J12" i="2" a="1"/>
  <c r="J12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4" i="2" a="1"/>
  <c r="B4" i="2"/>
  <c r="B5" i="2" a="1"/>
  <c r="B5" i="2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4" i="6"/>
  <c r="E5" i="6"/>
  <c r="E6" i="6"/>
  <c r="E7" i="6"/>
  <c r="E8" i="6"/>
  <c r="E9" i="6"/>
  <c r="E10" i="6"/>
  <c r="E11" i="6"/>
  <c r="E12" i="6"/>
  <c r="E13" i="6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2F5B47-E8E8-4D4D-8D55-B1AABABB0753}" name="MS Access Database_Query" type="1" refreshedVersion="8" background="1">
    <dbPr connection="DSN=MS Access Database;DBQ=C:\Users\seunga\Desktop\2026 두번째 파일\01 엑셀\04 실전모의고사\학생성적.accdb;DefaultDir=C:\Users\seunga\Desktop\2026 두번째 파일\01 엑셀\04 실전모의고사;DriverId=25;FIL=MS Access;MaxBufferSize=2048;PageTimeout=5;" command="SELECT 학생성적.이름, 학생성적.학과코드, 학생성적.TOEIC, 학생성적.컴퓨터_x000d__x000a_FROM 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<sst xmlns="http://schemas.openxmlformats.org/spreadsheetml/2006/main" count="475" uniqueCount="221">
  <si>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</si>
  <si>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</si>
  <si>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</si>
  <si>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</si>
  <si>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</si>
  <si>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</si>
  <si>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</si>
  <si>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</si>
  <si>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</si>
  <si>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</si>
  <si>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</si>
  <si>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</si>
  <si>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</si>
  <si>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</si>
  <si>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</si>
  <si>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</si>
  <si>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</si>
  <si>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</si>
  <si>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</si>
  <si>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</si>
  <si>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</si>
  <si>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</si>
  <si>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</si>
  <si>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</si>
  <si>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</si>
  <si>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</si>
  <si>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</si>
  <si>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</si>
  <si>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</si>
  <si>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</si>
  <si>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</si>
  <si>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</si>
  <si>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</si>
  <si>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</si>
  <si>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</si>
  <si>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</si>
  <si>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</si>
  <si>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</si>
  <si>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</si>
  <si>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</si>
  <si>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</si>
  <si>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</si>
  <si>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</si>
  <si>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</si>
  <si>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</si>
  <si>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</si>
  <si>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</si>
  <si>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</si>
  <si>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</si>
  <si>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</si>
  <si>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</si>
  <si>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</si>
  <si>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</si>
  <si>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</si>
  <si>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</si>
  <si>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</si>
  <si>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</si>
  <si>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</si>
  <si>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</si>
  <si>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</si>
  <si>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</si>
  <si>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</si>
  <si>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</si>
  <si>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</si>
  <si>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</si>
  <si>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</si>
  <si>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</si>
  <si>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</si>
  <si>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</si>
  <si>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</si>
  <si>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</si>
  <si>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</si>
  <si>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</si>
  <si>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</si>
  <si>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</si>
  <si>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</si>
  <si>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</si>
  <si>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</si>
  <si>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</si>
  <si>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</si>
  <si>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</si>
  <si>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</si>
  <si>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</si>
  <si>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</si>
  <si>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</si>
  <si>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</si>
  <si>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</si>
  <si>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</si>
  <si>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</si>
  <si>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</si>
  <si>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</si>
  <si>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</si>
  <si>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</si>
  <si>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</si>
  <si>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</si>
  <si>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</si>
  <si>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</si>
  <si>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</si>
  <si>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</si>
  <si>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</si>
  <si>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</si>
  <si>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</si>
  <si>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</si>
  <si>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</si>
  <si>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</si>
  <si>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</si>
  <si>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</si>
  <si>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</si>
  <si>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</si>
  <si>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</si>
  <si>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</si>
  <si>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</si>
  <si>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</si>
  <si>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</si>
  <si>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</si>
  <si>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</si>
  <si>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</si>
  <si>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</si>
  <si>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</si>
  <si>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</si>
  <si>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</si>
  <si>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</si>
  <si>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</si>
  <si>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</si>
  <si>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</si>
  <si>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</si>
  <si>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</si>
  <si>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</si>
  <si>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</si>
  <si>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</si>
  <si>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</si>
  <si>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</si>
  <si>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</si>
  <si>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</si>
  <si>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</si>
  <si>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</si>
  <si>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</si>
  <si>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</si>
  <si>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</si>
  <si>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</si>
  <si>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</si>
  <si>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</si>
  <si>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</si>
  <si>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</si>
  <si>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</si>
  <si>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</si>
  <si>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</si>
  <si>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</si>
  <si>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</si>
  <si>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</si>
  <si>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</si>
  <si>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</si>
  <si>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</si>
  <si>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</si>
  <si>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</si>
  <si>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</si>
  <si>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</si>
  <si>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</si>
  <si>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</si>
  <si>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</si>
  <si>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</si>
  <si>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</si>
  <si>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</si>
  <si>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</si>
  <si>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</si>
  <si>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</si>
  <si>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</si>
  <si>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</si>
  <si>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</si>
  <si>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</si>
  <si>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</si>
  <si>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</si>
  <si>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</si>
  <si>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</si>
  <si>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</si>
  <si>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</si>
  <si>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</si>
  <si>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</si>
  <si>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</si>
  <si>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</si>
  <si>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</si>
  <si>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</si>
  <si>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</si>
  <si>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</si>
  <si>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</si>
  <si>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</si>
  <si>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</si>
  <si>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</si>
  <si>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</si>
  <si>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</si>
  <si>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</si>
  <si>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</si>
  <si>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</si>
  <si>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</si>
  <si>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</si>
  <si>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</si>
  <si>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</si>
  <si>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</si>
  <si>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</si>
  <si>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급여</t>
  </si>
  <si>
    <t>지출</t>
  </si>
  <si>
    <t>합계</t>
    <phoneticPr fontId="1" type="noConversion"/>
  </si>
  <si>
    <t>조건</t>
    <phoneticPr fontId="1" type="noConversion"/>
  </si>
  <si>
    <t>(모두)</t>
  </si>
  <si>
    <t>학과코드</t>
  </si>
  <si>
    <t>A1</t>
  </si>
  <si>
    <t>A2</t>
  </si>
  <si>
    <t>총합계</t>
  </si>
  <si>
    <t>학과코드2</t>
  </si>
  <si>
    <t>영문과</t>
  </si>
  <si>
    <t>기계설계과</t>
  </si>
  <si>
    <t>최소 : TOEIC</t>
  </si>
  <si>
    <t>최소 : 컴퓨터</t>
  </si>
  <si>
    <t>이철형</t>
  </si>
  <si>
    <t>서호형</t>
  </si>
  <si>
    <t>김광배</t>
  </si>
  <si>
    <t>양창석</t>
  </si>
  <si>
    <t>김미숙</t>
  </si>
  <si>
    <t>교통비</t>
    <phoneticPr fontId="1" type="noConversion"/>
  </si>
  <si>
    <t>식사비</t>
  </si>
  <si>
    <t>후원금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</si>
</sst>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[&lt;60]&quot;불합격&quot;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  <font>
      <sz val="13"/>
      <color theme="1"/>
      <name val="바탕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0" fontId="0" fillId="0" borderId="0" xfId="0" pivotButton="1">
      <alignment vertical="center"/>
    </xf>
    <xf numFmtId="179" fontId="3" fillId="0" borderId="1" xfId="1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center" vertical="center"/>
    </xf>
    <xf numFmtId="14" fontId="6" fillId="0" borderId="0" xfId="0" applyNumberFormat="1" applyFont="1">
      <alignment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593-43E1-8E5C-65CCB9DCC21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93-43E1-8E5C-65CCB9DCC2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93-43E1-8E5C-65CCB9DCC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rgbClr val="0070C0"/>
              </a:solidFill>
              <a:prstDash val="dash"/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114300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nga" refreshedDate="46029.685802430555" backgroundQuery="1" createdVersion="8" refreshedVersion="8" minRefreshableVersion="3" recordCount="14" xr:uid="{5B98B200-97D5-48D5-86D9-1BCAE71B717D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1D59913-48B9-439D-A859-948484B09AF5}" name="피벗 테이블2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4" baseItem="0"/>
    <dataField name="최소 : 컴퓨터" fld="3" subtotal="min" baseField="4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37B09E-BAA6-456A-9803-9E9F50B3BB63}" name="표1" displayName="표1" ref="A1:D8" totalsRowShown="0">
  <autoFilter ref="A1:D8" xr:uid="{4D37B09E-BAA6-456A-9803-9E9F50B3BB63}"/>
  <tableColumns count="4">
    <tableColumn id="1" xr3:uid="{9616FF8A-9B8C-4D12-8E11-B4EDA35BB0EA}" name="이름"/>
    <tableColumn id="2" xr3:uid="{4F01E78C-5EFE-4076-938C-27BC65EDC94B}" name="학과코드"/>
    <tableColumn id="3" xr3:uid="{0A797065-546E-48C7-BA14-4CBB92718723}" name="TOEIC"/>
    <tableColumn id="4" xr3:uid="{60852CB0-5403-4BCB-848F-340D42E28324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M11" sqref="M11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201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9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9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9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9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9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9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9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9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9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9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9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9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9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9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9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9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9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9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2" t="s">
        <v>202</v>
      </c>
    </row>
    <row r="24" spans="2:10" x14ac:dyDescent="0.3">
      <c r="B24" t="b">
        <f>AND( OR(LEFT($B4, 2) = "PR", $E4="노원"), MONTH($F4)=3)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201</v>
      </c>
    </row>
    <row r="28" spans="2:10" x14ac:dyDescent="0.3">
      <c r="B28" s="2" t="s">
        <v>8</v>
      </c>
      <c r="C28" s="2" t="s">
        <v>9</v>
      </c>
      <c r="D28" s="2" t="s">
        <v>10</v>
      </c>
      <c r="E28" s="2" t="s">
        <v>11</v>
      </c>
      <c r="F28" s="19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2" t="s">
        <v>23</v>
      </c>
      <c r="C29" s="2" t="s">
        <v>24</v>
      </c>
      <c r="D29" s="2" t="s">
        <v>10</v>
      </c>
      <c r="E29" s="2" t="s">
        <v>18</v>
      </c>
      <c r="F29" s="19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2" t="s">
        <v>29</v>
      </c>
      <c r="C30" s="2" t="s">
        <v>30</v>
      </c>
      <c r="D30" s="2" t="s">
        <v>10</v>
      </c>
      <c r="E30" s="2" t="s">
        <v>31</v>
      </c>
      <c r="F30" s="19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2" t="s">
        <v>46</v>
      </c>
      <c r="C31" s="2" t="s">
        <v>47</v>
      </c>
      <c r="D31" s="2" t="s">
        <v>14</v>
      </c>
      <c r="E31" s="2" t="s">
        <v>18</v>
      </c>
      <c r="F31" s="19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2" t="s">
        <v>48</v>
      </c>
      <c r="C32" s="2" t="s">
        <v>49</v>
      </c>
      <c r="D32" s="2" t="s">
        <v>14</v>
      </c>
      <c r="E32" s="2" t="s">
        <v>18</v>
      </c>
      <c r="F32" s="19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(WEEKDAY( $F4, 2) = 6) + (WEEKDAY($F4, 2) = 7)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topLeftCell="A17" zoomScaleNormal="100" zoomScaleSheetLayoutView="70" workbookViewId="0">
      <selection activeCell="A26" sqref="A26"/>
    </sheetView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2" manualBreakCount="2">
    <brk id="25" max="16383" man="1"/>
    <brk id="50" max="16383" man="1"/>
  </rowBreaks>
  <colBreaks count="1" manualBreakCount="1">
    <brk id="8" max="1048575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O17" sqref="O17"/>
    </sheetView>
  </sheetViews>
  <sheetFormatPr defaultRowHeight="16.5" x14ac:dyDescent="0.3"/>
  <cols>
    <col min="2" max="2" width="14.75" bestFit="1" customWidth="1"/>
    <col min="3" max="3" width="13.125" bestFit="1" customWidth="1"/>
    <col min="4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  <col min="13" max="13" width="9.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 IF( ($B$12:$B$27=$A3)*(($E$12:$E$27= "2호봉")+($E$12:$E$27= "3호봉")), 1)) &amp; "명"</f>
        <v>3명</v>
      </c>
      <c r="C3" s="7">
        <f t="array" ref="C3">MAX( ($B$12:$B$27=$A3)*($F$12:$F$27))-AVERAGE( IF($B$12:$B$27=$A3, 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 IF( ($B$12:$B$27=$A4)*(($E$12:$E$27= "2호봉")+($E$12:$E$27= "3호봉")), 1)) &amp; "명"</f>
        <v>2명</v>
      </c>
      <c r="C4" s="7">
        <f t="array" ref="C4">MAX( ($B$12:$B$27=$A4)*($F$12:$F$27))-AVERAGE( IF($B$12:$B$27=$A4, 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 IF( ($B$12:$B$27=$A5)*(($E$12:$E$27= "2호봉")+($E$12:$E$27= "3호봉")), 1)) &amp; "명"</f>
        <v>3명</v>
      </c>
      <c r="C5" s="7">
        <f t="array" ref="C5">MAX( ($B$12:$B$27=$A5)*($F$12:$F$27))-AVERAGE( IF($B$12:$B$27=$A5, 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 t="str">
        <f>_xlfn.CONCAT( _xlfn.XMATCH($C12, $F$2:$J$2, 0, 1), 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fn급여총액(F12,G12+H12+I12)</f>
        <v>1510000</v>
      </c>
      <c r="K12" s="8">
        <f>ROUND(FV( 4.2%/12, 24, -J12/2), -3)</f>
        <v>18868000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 t="str">
        <f t="shared" ref="D13:D27" si="1">_xlfn.CONCAT( _xlfn.XMATCH($C13, $F$2:$J$2, 0, 1), 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fn급여총액(F13,G13+H13+I13)</f>
        <v>1170000</v>
      </c>
      <c r="K13" s="8">
        <f t="shared" ref="K13:K27" si="2">ROUND(FV( 4.2%/12, 24, -J13/2), 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fn급여총액(F14,G14+H14+I14)</f>
        <v>783500</v>
      </c>
      <c r="K14" s="8">
        <f t="shared" si="2"/>
        <v>9790000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fn급여총액(F15,G15+H15+I15)</f>
        <v>1047800</v>
      </c>
      <c r="K15" s="8">
        <f t="shared" si="2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fn급여총액(F16,G16+H16+I16)</f>
        <v>968900</v>
      </c>
      <c r="K16" s="8">
        <f t="shared" si="2"/>
        <v>12107000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fn급여총액(F17,G17+H17+I17)</f>
        <v>975200</v>
      </c>
      <c r="K17" s="8">
        <f t="shared" si="2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fn급여총액(F18,G18+H18+I18)</f>
        <v>763400</v>
      </c>
      <c r="K18" s="8">
        <f t="shared" si="2"/>
        <v>9539000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fn급여총액(F19,G19+H19+I19)</f>
        <v>1738900</v>
      </c>
      <c r="K19" s="8">
        <f t="shared" si="2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fn급여총액(F20,G20+H20+I20)</f>
        <v>1540000</v>
      </c>
      <c r="K20" s="8">
        <f t="shared" si="2"/>
        <v>19243000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fn급여총액(F21,G21+H21+I21)</f>
        <v>803500</v>
      </c>
      <c r="K21" s="8">
        <f t="shared" si="2"/>
        <v>10040000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fn급여총액(F22,G22+H22+I22)</f>
        <v>1190000</v>
      </c>
      <c r="K22" s="8">
        <f t="shared" si="2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fn급여총액(F23,G23+H23+I23)</f>
        <v>962600</v>
      </c>
      <c r="K23" s="8">
        <f t="shared" si="2"/>
        <v>12028000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fn급여총액(F24,G24+H24+I24)</f>
        <v>803500</v>
      </c>
      <c r="K24" s="8">
        <f t="shared" si="2"/>
        <v>10040000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fn급여총액(F25,G25+H25+I25)</f>
        <v>1998900</v>
      </c>
      <c r="K25" s="8">
        <f t="shared" si="2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fn급여총액(F26,G26+H26+I26)</f>
        <v>948900</v>
      </c>
      <c r="K26" s="8">
        <f t="shared" si="2"/>
        <v>11857000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fn급여총액(F27,G27+H27+I27)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687F8-F6F1-4920-97E3-3DB33BD5F2D7}">
  <sheetPr codeName="Sheet9"/>
  <dimension ref="A1:D8"/>
  <sheetViews>
    <sheetView workbookViewId="0">
      <selection activeCell="G32" sqref="G32"/>
    </sheetView>
  </sheetViews>
  <sheetFormatPr defaultRowHeight="16.5" x14ac:dyDescent="0.3"/>
  <cols>
    <col min="1" max="1" width="9.125" bestFit="1" customWidth="1"/>
    <col min="2" max="2" width="11.25" bestFit="1" customWidth="1"/>
    <col min="3" max="3" width="9.25" bestFit="1" customWidth="1"/>
    <col min="4" max="4" width="9.375" bestFit="1" customWidth="1"/>
  </cols>
  <sheetData>
    <row r="1" spans="1:4" x14ac:dyDescent="0.3">
      <c r="A1" t="s">
        <v>1</v>
      </c>
      <c r="B1" t="s">
        <v>204</v>
      </c>
      <c r="C1" t="s">
        <v>136</v>
      </c>
      <c r="D1" t="s">
        <v>137</v>
      </c>
    </row>
    <row r="2" spans="1:4" x14ac:dyDescent="0.3">
      <c r="A2" t="s">
        <v>213</v>
      </c>
      <c r="B2" t="s">
        <v>205</v>
      </c>
      <c r="C2">
        <v>87</v>
      </c>
      <c r="D2">
        <v>78</v>
      </c>
    </row>
    <row r="3" spans="1:4" x14ac:dyDescent="0.3">
      <c r="A3" t="s">
        <v>214</v>
      </c>
      <c r="B3" t="s">
        <v>205</v>
      </c>
      <c r="C3">
        <v>52</v>
      </c>
      <c r="D3">
        <v>56</v>
      </c>
    </row>
    <row r="4" spans="1:4" x14ac:dyDescent="0.3">
      <c r="A4" t="s">
        <v>215</v>
      </c>
      <c r="B4" t="s">
        <v>205</v>
      </c>
      <c r="C4">
        <v>71</v>
      </c>
      <c r="D4">
        <v>97</v>
      </c>
    </row>
    <row r="5" spans="1:4" x14ac:dyDescent="0.3">
      <c r="A5" t="s">
        <v>142</v>
      </c>
      <c r="B5" t="s">
        <v>206</v>
      </c>
      <c r="C5">
        <v>88</v>
      </c>
      <c r="D5">
        <v>81</v>
      </c>
    </row>
    <row r="6" spans="1:4" x14ac:dyDescent="0.3">
      <c r="A6" t="s">
        <v>216</v>
      </c>
      <c r="B6" t="s">
        <v>206</v>
      </c>
      <c r="C6">
        <v>76</v>
      </c>
      <c r="D6">
        <v>80</v>
      </c>
    </row>
    <row r="7" spans="1:4" x14ac:dyDescent="0.3">
      <c r="A7" t="s">
        <v>217</v>
      </c>
      <c r="B7" t="s">
        <v>206</v>
      </c>
      <c r="C7">
        <v>64</v>
      </c>
      <c r="D7">
        <v>59</v>
      </c>
    </row>
    <row r="8" spans="1:4" x14ac:dyDescent="0.3">
      <c r="A8" t="s">
        <v>154</v>
      </c>
      <c r="B8" t="s">
        <v>206</v>
      </c>
      <c r="C8">
        <v>86</v>
      </c>
      <c r="D8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C7" sqref="C7"/>
    </sheetView>
  </sheetViews>
  <sheetFormatPr defaultRowHeight="16.5" x14ac:dyDescent="0.3"/>
  <cols>
    <col min="1" max="1" width="13.375" bestFit="1" customWidth="1"/>
    <col min="2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20" t="s">
        <v>1</v>
      </c>
      <c r="B3" t="s">
        <v>203</v>
      </c>
    </row>
    <row r="5" spans="1:4" x14ac:dyDescent="0.3">
      <c r="A5" s="20" t="s">
        <v>208</v>
      </c>
      <c r="B5" s="20" t="s">
        <v>204</v>
      </c>
      <c r="C5" t="s">
        <v>211</v>
      </c>
      <c r="D5" t="s">
        <v>212</v>
      </c>
    </row>
    <row r="6" spans="1:4" x14ac:dyDescent="0.3">
      <c r="A6" t="s">
        <v>209</v>
      </c>
      <c r="C6">
        <v>52</v>
      </c>
      <c r="D6">
        <v>56</v>
      </c>
    </row>
    <row r="8" spans="1:4" x14ac:dyDescent="0.3">
      <c r="A8" t="s">
        <v>210</v>
      </c>
      <c r="C8">
        <v>52</v>
      </c>
      <c r="D8">
        <v>64</v>
      </c>
    </row>
    <row r="10" spans="1:4" x14ac:dyDescent="0.3">
      <c r="A10" t="s">
        <v>207</v>
      </c>
      <c r="C10">
        <v>52</v>
      </c>
      <c r="D10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J11" sqref="J11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210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2124EF6F-7770-452B-A413-647896902236}">
      <formula1>"영문과, 기계설계과, 회계과, 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L13" sqref="L13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3" t="s">
        <v>161</v>
      </c>
      <c r="C1" s="23"/>
      <c r="D1" s="23"/>
      <c r="E1" s="23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workbookViewId="0">
      <selection activeCell="I12" sqref="I12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1">
        <f t="shared" ref="E4:E13" si="0"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1">
        <f t="shared" si="0"/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1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1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1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1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1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1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1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1">
        <f t="shared" si="0"/>
        <v>73</v>
      </c>
    </row>
  </sheetData>
  <phoneticPr fontId="1" type="noConversion"/>
  <conditionalFormatting sqref="E4:E13"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{D0E58CE7-7416-413A-8121-BB463727BA00}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0E58CE7-7416-413A-8121-BB463727BA00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7"/>
  <sheetViews>
    <sheetView tabSelected="1" workbookViewId="0">
      <selection activeCell="M8" sqref="M8"/>
    </sheetView>
  </sheetViews>
  <sheetFormatPr defaultRowHeight="16.5" x14ac:dyDescent="0.3"/>
  <cols>
    <col min="1" max="1" width="14.25" customWidth="1"/>
  </cols>
  <sheetData>
    <row r="1" spans="1:4" ht="24" x14ac:dyDescent="0.3">
      <c r="A1" s="16" t="s">
        <v>193</v>
      </c>
    </row>
    <row r="3" spans="1:4" x14ac:dyDescent="0.3">
      <c r="A3" s="17" t="s">
        <v>194</v>
      </c>
      <c r="B3" s="17" t="s">
        <v>195</v>
      </c>
      <c r="C3" s="17" t="s">
        <v>196</v>
      </c>
      <c r="D3" s="17" t="s">
        <v>197</v>
      </c>
    </row>
    <row r="4" spans="1:4" x14ac:dyDescent="0.3">
      <c r="A4" s="18">
        <v>45812</v>
      </c>
      <c r="B4" t="s">
        <v>198</v>
      </c>
      <c r="C4" t="s">
        <v>199</v>
      </c>
      <c r="D4">
        <v>2000000</v>
      </c>
    </row>
    <row r="5" spans="1:4" x14ac:dyDescent="0.3">
      <c r="A5" s="18">
        <v>45812</v>
      </c>
      <c r="B5" t="s">
        <v>200</v>
      </c>
      <c r="C5" s="22" t="s">
        <v>218</v>
      </c>
      <c r="D5">
        <v>1500</v>
      </c>
    </row>
    <row r="6" spans="1:4" x14ac:dyDescent="0.3">
      <c r="A6" s="24">
        <v>46029</v>
      </c>
      <c r="B6" s="22" t="s">
        <v>200</v>
      </c>
      <c r="C6" s="22" t="s">
        <v>219</v>
      </c>
      <c r="D6" s="22">
        <v>30000</v>
      </c>
    </row>
    <row r="7" spans="1:4" x14ac:dyDescent="0.3">
      <c r="A7" s="24">
        <v>46029</v>
      </c>
      <c r="B7" s="22" t="s">
        <v>198</v>
      </c>
      <c r="C7" s="22" t="s">
        <v>220</v>
      </c>
      <c r="D7" s="22">
        <v>100000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114300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배승아</cp:lastModifiedBy>
  <cp:lastPrinted>2026-01-07T07:50:15Z</cp:lastPrinted>
  <dcterms:created xsi:type="dcterms:W3CDTF">2023-05-12T01:27:33Z</dcterms:created>
  <dcterms:modified xsi:type="dcterms:W3CDTF">2026-01-07T07:59:59Z</dcterms:modified>
</cp:coreProperties>
</file>