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OA\"/>
    </mc:Choice>
  </mc:AlternateContent>
  <xr:revisionPtr revIDLastSave="0" documentId="13_ncr:1_{9DC16C88-5D1C-41F8-A93C-6931E07FCC4A}" xr6:coauthVersionLast="47" xr6:coauthVersionMax="47" xr10:uidLastSave="{00000000-0000-0000-0000-000000000000}"/>
  <bookViews>
    <workbookView xWindow="-113" yWindow="-113" windowWidth="24267" windowHeight="13023" tabRatio="650" activeTab="2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5" i="2" a="1"/>
  <c r="C5" i="2" s="1"/>
  <c r="C4" i="2" a="1"/>
  <c r="C4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3" i="2" a="1"/>
  <c r="J19" i="2" a="1"/>
  <c r="J25" i="2" a="1"/>
  <c r="J14" i="2" a="1"/>
  <c r="J15" i="2" a="1"/>
  <c r="J21" i="2" a="1"/>
  <c r="J27" i="2" a="1"/>
  <c r="J24" i="2" a="1"/>
  <c r="J20" i="2" a="1"/>
  <c r="J22" i="2" a="1"/>
  <c r="J26" i="2" a="1"/>
  <c r="J16" i="2" a="1"/>
  <c r="J23" i="2" a="1"/>
  <c r="J17" i="2" a="1"/>
  <c r="J18" i="2" a="1"/>
  <c r="J12" i="2" a="1"/>
  <c r="J18" i="2" l="1"/>
  <c r="J17" i="2"/>
  <c r="J23" i="2"/>
  <c r="J16" i="2"/>
  <c r="J26" i="2"/>
  <c r="J22" i="2"/>
  <c r="J20" i="2"/>
  <c r="J24" i="2"/>
  <c r="J27" i="2"/>
  <c r="J21" i="2"/>
  <c r="J15" i="2"/>
  <c r="J14" i="2"/>
  <c r="J25" i="2"/>
  <c r="J19" i="2"/>
  <c r="J13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D463C7-4117-41D4-A38F-9CBB91904227}" name="MS Access Database_Query" type="1" refreshedVersion="8" background="1">
    <dbPr connection="DSN=MS Access Database;DBQ=C:\OA\학생성적.accdb;DefaultDir=C:\OA;DriverId=25;FIL=MS Access;MaxBufferSize=2048;PageTimeout=5;" command="SELECT 학생성적.이름, 학생성적.학과코드, 학생성적.TOEIC, 학생성적.컴퓨터_x000d__x000a_FROM `C:\OA\학생성적.accdb`.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<sst xmlns="http://schemas.openxmlformats.org/spreadsheetml/2006/main" count="471" uniqueCount="218">
  <si>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</si>
  <si>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</si>
  <si>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</si>
  <si>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</si>
  <si>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</si>
  <si>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</si>
  <si>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</si>
  <si>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</si>
  <si>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</si>
  <si>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</si>
  <si>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</si>
  <si>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</si>
  <si>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</si>
  <si>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</si>
  <si>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</si>
  <si>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</si>
  <si>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</si>
  <si>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</si>
  <si>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</si>
  <si>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</si>
  <si>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</si>
  <si>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</si>
  <si>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</si>
  <si>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</si>
  <si>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</si>
  <si>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</si>
  <si>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</si>
  <si>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</si>
  <si>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</si>
  <si>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</si>
  <si>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</si>
  <si>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</si>
  <si>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</si>
  <si>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</si>
  <si>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</si>
  <si>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</si>
  <si>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</si>
  <si>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</si>
  <si>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</si>
  <si>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</si>
  <si>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</si>
  <si>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</si>
  <si>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</si>
  <si>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</si>
  <si>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</si>
  <si>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</si>
  <si>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</si>
  <si>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</si>
  <si>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</si>
  <si>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</si>
  <si>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</si>
  <si>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</si>
  <si>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</si>
  <si>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</si>
  <si>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</si>
  <si>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</si>
  <si>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</si>
  <si>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</si>
  <si>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</si>
  <si>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</si>
  <si>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</si>
  <si>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</si>
  <si>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</si>
  <si>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</si>
  <si>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</si>
  <si>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</si>
  <si>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</si>
  <si>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</si>
  <si>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</si>
  <si>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</si>
  <si>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</si>
  <si>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</si>
  <si>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</si>
  <si>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</si>
  <si>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</si>
  <si>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</si>
  <si>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</si>
  <si>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</si>
  <si>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</si>
  <si>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</si>
  <si>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</si>
  <si>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</si>
  <si>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</si>
  <si>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</si>
  <si>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</si>
  <si>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</si>
  <si>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</si>
  <si>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</si>
  <si>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</si>
  <si>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</si>
  <si>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</si>
  <si>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</si>
  <si>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</si>
  <si>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</si>
  <si>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</si>
  <si>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</si>
  <si>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</si>
  <si>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</si>
  <si>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</si>
  <si>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</si>
  <si>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</si>
  <si>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</si>
  <si>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</si>
  <si>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</si>
  <si>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</si>
  <si>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</si>
  <si>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</si>
  <si>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</si>
  <si>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</si>
  <si>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</si>
  <si>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</si>
  <si>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</si>
  <si>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</si>
  <si>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</si>
  <si>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</si>
  <si>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</si>
  <si>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</si>
  <si>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</si>
  <si>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</si>
  <si>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</si>
  <si>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</si>
  <si>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</si>
  <si>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</si>
  <si>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</si>
  <si>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</si>
  <si>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</si>
  <si>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</si>
  <si>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</si>
  <si>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</si>
  <si>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</si>
  <si>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</si>
  <si>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</si>
  <si>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</si>
  <si>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</si>
  <si>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</si>
  <si>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</si>
  <si>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</si>
  <si>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</si>
  <si>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</si>
  <si>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</si>
  <si>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</si>
  <si>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</si>
  <si>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</si>
  <si>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</si>
  <si>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</si>
  <si>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</si>
  <si>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</si>
  <si>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</si>
  <si>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</si>
  <si>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</si>
  <si>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</si>
  <si>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</si>
  <si>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</si>
  <si>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</si>
  <si>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</si>
  <si>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</si>
  <si>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</si>
  <si>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</si>
  <si>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</si>
  <si>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</si>
  <si>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</si>
  <si>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</si>
  <si>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</si>
  <si>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</si>
  <si>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</si>
  <si>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</si>
  <si>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</si>
  <si>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</si>
  <si>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</si>
  <si>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</si>
  <si>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</si>
  <si>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</si>
  <si>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</si>
  <si>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</si>
  <si>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</si>
  <si>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</si>
  <si>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</si>
  <si>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</si>
  <si>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</si>
  <si>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</si>
  <si>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</si>
  <si>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</si>
  <si>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</si>
  <si>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</si>
  <si>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</si>
  <si>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</si>
  <si>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</si>
  <si>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</si>
  <si>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</si>
  <si>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</si>
  <si>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</si>
  <si>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</si>
  <si>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</si>
  <si>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</si>
  <si>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</si>
  <si>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</si>
  <si>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</si>
  <si>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</si>
  <si>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</si>
  <si>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</si>
  <si>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</si>
  <si>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</si>
  <si>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</si>
  <si>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</si>
  <si>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</si>
  <si>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</si>
  <si>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</si>
  <si>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</si>
  <si>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학과코드2</t>
  </si>
  <si>
    <t>영문과</t>
  </si>
  <si>
    <t>기계설계과</t>
  </si>
  <si>
    <t>이철형</t>
  </si>
  <si>
    <t>서호형</t>
  </si>
  <si>
    <t>김광배</t>
  </si>
  <si>
    <t>양창석</t>
  </si>
  <si>
    <t>김미숙</t>
  </si>
  <si>
    <t>최소 : TOEIC</t>
  </si>
  <si>
    <t>최소 : 컴퓨터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</si>
</sst>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9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E89-4E5E-807C-6FC9D17F8EBC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89-4E5E-807C-6FC9D17F8E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9-4E5E-807C-6FC9D17F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230588</xdr:rowOff>
        </xdr:from>
        <xdr:to>
          <xdr:col>8</xdr:col>
          <xdr:colOff>0</xdr:colOff>
          <xdr:row>3</xdr:row>
          <xdr:rowOff>230588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103367</xdr:colOff>
          <xdr:row>2</xdr:row>
          <xdr:rowOff>95416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 LEE" refreshedDate="45982.75344479167" backgroundQuery="1" createdVersion="8" refreshedVersion="8" minRefreshableVersion="3" recordCount="14" xr:uid="{641EE3E1-16BB-4BDD-90C6-B92FDF6C8429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D073FC-23B8-4271-9319-141D5AB6AB4D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0" baseItem="0"/>
    <dataField name="최소 : 컴퓨터" fld="3" subtotal="min" baseField="0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E98FB-52E5-4BC2-A0A0-33689E81A040}" name="표1" displayName="표1" ref="A1:D8" totalsRowShown="0">
  <autoFilter ref="A1:D8" xr:uid="{147E98FB-52E5-4BC2-A0A0-33689E81A040}"/>
  <tableColumns count="4">
    <tableColumn id="1" xr3:uid="{1078E2D7-34EB-48A2-A75C-E9D57034518C}" name="이름"/>
    <tableColumn id="2" xr3:uid="{7BC986E6-8595-4A00-A7BD-C2B758A84AE1}" name="학과코드"/>
    <tableColumn id="3" xr3:uid="{FF64A2FF-2A0E-4E3D-8E4D-379DBF6B5D3E}" name="TOEIC"/>
    <tableColumn id="4" xr3:uid="{12504934-E008-4527-B4CB-7B5845A67661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topLeftCell="A10" zoomScale="85" zoomScaleNormal="85" workbookViewId="0">
      <selection activeCell="P28" sqref="P28"/>
    </sheetView>
  </sheetViews>
  <sheetFormatPr defaultRowHeight="18.2" x14ac:dyDescent="0.4"/>
  <cols>
    <col min="1" max="1" width="1.69921875" customWidth="1"/>
    <col min="3" max="3" width="7.09765625" bestFit="1" customWidth="1"/>
    <col min="4" max="5" width="5.19921875" bestFit="1" customWidth="1"/>
    <col min="6" max="6" width="16.69921875" bestFit="1" customWidth="1"/>
    <col min="7" max="9" width="12.69921875" bestFit="1" customWidth="1"/>
    <col min="10" max="10" width="10.09765625" bestFit="1" customWidth="1"/>
  </cols>
  <sheetData>
    <row r="3" spans="2:10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4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4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4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4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4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4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4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4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4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4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4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4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4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4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4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4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4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4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4">
      <c r="B23" s="2" t="s">
        <v>202</v>
      </c>
    </row>
    <row r="24" spans="2:10" x14ac:dyDescent="0.4">
      <c r="B24" t="b">
        <f>AND(OR(LEFT(B4,2) = "PR",E4="노원"),MONTH(F4)=3)</f>
        <v>1</v>
      </c>
    </row>
    <row r="27" spans="2:10" x14ac:dyDescent="0.4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4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4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4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4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4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(WEEKDAY($F4,2)=6)+(WEEKDAY($F4,2)=7)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zoomScaleNormal="100" workbookViewId="0">
      <selection activeCell="J9" sqref="J9"/>
    </sheetView>
  </sheetViews>
  <sheetFormatPr defaultRowHeight="18.2" x14ac:dyDescent="0.4"/>
  <cols>
    <col min="4" max="4" width="12.8984375" customWidth="1"/>
    <col min="5" max="5" width="14.59765625" customWidth="1"/>
    <col min="6" max="6" width="12.3984375" customWidth="1"/>
    <col min="7" max="7" width="13.69921875" customWidth="1"/>
    <col min="8" max="8" width="14.19921875" customWidth="1"/>
  </cols>
  <sheetData>
    <row r="1" spans="1:8" x14ac:dyDescent="0.4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4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4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4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4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4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4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4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4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4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4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4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4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4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4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4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4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4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4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4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4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4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4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4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4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4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4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4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4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4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4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4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4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4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4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4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4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4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4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4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4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4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4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4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4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4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4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4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4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4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abSelected="1" topLeftCell="A7" workbookViewId="0">
      <selection activeCell="M20" sqref="M20"/>
    </sheetView>
  </sheetViews>
  <sheetFormatPr defaultRowHeight="18.2" x14ac:dyDescent="0.4"/>
  <cols>
    <col min="2" max="2" width="14.69921875" bestFit="1" customWidth="1"/>
    <col min="3" max="3" width="13.09765625" bestFit="1" customWidth="1"/>
    <col min="4" max="4" width="5.19921875" bestFit="1" customWidth="1"/>
    <col min="5" max="5" width="6.8984375" bestFit="1" customWidth="1"/>
    <col min="6" max="6" width="10.8984375" bestFit="1" customWidth="1"/>
    <col min="7" max="7" width="9.5" bestFit="1" customWidth="1"/>
    <col min="8" max="8" width="11" bestFit="1" customWidth="1"/>
    <col min="9" max="9" width="11.19921875" bestFit="1" customWidth="1"/>
    <col min="10" max="10" width="10.8984375" bestFit="1" customWidth="1"/>
    <col min="11" max="11" width="12.5" bestFit="1" customWidth="1"/>
  </cols>
  <sheetData>
    <row r="1" spans="1:11" x14ac:dyDescent="0.4">
      <c r="A1" t="s">
        <v>116</v>
      </c>
      <c r="E1" t="s">
        <v>117</v>
      </c>
      <c r="F1" t="s">
        <v>53</v>
      </c>
    </row>
    <row r="2" spans="1:11" x14ac:dyDescent="0.4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4">
      <c r="A3" s="5" t="s">
        <v>59</v>
      </c>
      <c r="B3" s="5" t="str">
        <f t="array" ref="B3">SUM(IF(($E$12:$E$27={"2호봉","3호봉"})*($B$12:$B$27=A3),1)) &amp; "명"</f>
        <v>3명</v>
      </c>
      <c r="C3" s="7">
        <f t="array" ref="C3">MAX(IF($B$12:$B$27=A3,$F$12:$F$27))-AVERAGE(IF($B$12:$B$27=A3,$F$12:$F$27))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4">
      <c r="A4" s="5" t="s">
        <v>82</v>
      </c>
      <c r="B4" s="5" t="str">
        <f t="array" ref="B4">SUM(IF(($E$12:$E$27={"2호봉","3호봉"})*($B$12:$B$27=A4),1)) &amp; "명"</f>
        <v>2명</v>
      </c>
      <c r="C4" s="7">
        <f t="array" ref="C4">MAX(IF($B$12:$B$27=A4,$F$12:$F$27))-AVERAGE(IF($B$12:$B$27=A4,$F$12:$F$27))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4">
      <c r="A5" s="5" t="s">
        <v>65</v>
      </c>
      <c r="B5" s="5" t="str">
        <f t="array" ref="B5">SUM(IF(($E$12:$E$27={"2호봉","3호봉"})*($B$12:$B$27=A5),1)) &amp; "명"</f>
        <v>3명</v>
      </c>
      <c r="C5" s="7">
        <f t="array" ref="C5">MAX(IF($B$12:$B$27=A5,$F$12:$F$27))-AVERAGE(IF($B$12:$B$27=A5,$F$12:$F$27))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4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4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4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4">
      <c r="A10" t="s">
        <v>126</v>
      </c>
    </row>
    <row r="11" spans="1:11" x14ac:dyDescent="0.4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4">
      <c r="A12" s="5" t="s">
        <v>98</v>
      </c>
      <c r="B12" s="5" t="s">
        <v>59</v>
      </c>
      <c r="C12" s="5" t="s">
        <v>88</v>
      </c>
      <c r="D12" s="5" t="str">
        <f>_xlfn.CONCAT(_xlfn.XMATCH(C12,$F$2:$J$2),"급")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ROUND(FV(4.2%/12,2*12,-J12*50%),-3)</f>
        <v>18868000</v>
      </c>
    </row>
    <row r="13" spans="1:11" x14ac:dyDescent="0.4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2">ROUND(FV(4.2%/12,2*12,-J13*50%),-3)</f>
        <v>14620000</v>
      </c>
    </row>
    <row r="14" spans="1:11" x14ac:dyDescent="0.4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2"/>
        <v>9790000</v>
      </c>
    </row>
    <row r="15" spans="1:11" x14ac:dyDescent="0.4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2"/>
        <v>13093000</v>
      </c>
    </row>
    <row r="16" spans="1:11" x14ac:dyDescent="0.4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2"/>
        <v>12107000</v>
      </c>
    </row>
    <row r="17" spans="1:11" x14ac:dyDescent="0.4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2"/>
        <v>12186000</v>
      </c>
    </row>
    <row r="18" spans="1:11" x14ac:dyDescent="0.4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2"/>
        <v>9539000</v>
      </c>
    </row>
    <row r="19" spans="1:11" x14ac:dyDescent="0.4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2"/>
        <v>21729000</v>
      </c>
    </row>
    <row r="20" spans="1:11" x14ac:dyDescent="0.4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2"/>
        <v>19243000</v>
      </c>
    </row>
    <row r="21" spans="1:11" x14ac:dyDescent="0.4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2"/>
        <v>10040000</v>
      </c>
    </row>
    <row r="22" spans="1:11" x14ac:dyDescent="0.4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2"/>
        <v>14870000</v>
      </c>
    </row>
    <row r="23" spans="1:11" x14ac:dyDescent="0.4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2"/>
        <v>12028000</v>
      </c>
    </row>
    <row r="24" spans="1:11" x14ac:dyDescent="0.4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2"/>
        <v>10040000</v>
      </c>
    </row>
    <row r="25" spans="1:11" x14ac:dyDescent="0.4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2"/>
        <v>24978000</v>
      </c>
    </row>
    <row r="26" spans="1:11" x14ac:dyDescent="0.4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2"/>
        <v>11857000</v>
      </c>
    </row>
    <row r="27" spans="1:11" x14ac:dyDescent="0.4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2C02E-553C-4D05-BA89-CE44313F43DF}">
  <sheetPr codeName="Sheet9"/>
  <dimension ref="A1:D8"/>
  <sheetViews>
    <sheetView workbookViewId="0">
      <selection activeCell="G20" sqref="G20"/>
    </sheetView>
  </sheetViews>
  <sheetFormatPr defaultRowHeight="18.2" x14ac:dyDescent="0.4"/>
  <cols>
    <col min="2" max="2" width="9.69921875" customWidth="1"/>
  </cols>
  <sheetData>
    <row r="1" spans="1:4" x14ac:dyDescent="0.4">
      <c r="A1" t="s">
        <v>1</v>
      </c>
      <c r="B1" t="s">
        <v>207</v>
      </c>
      <c r="C1" t="s">
        <v>136</v>
      </c>
      <c r="D1" t="s">
        <v>137</v>
      </c>
    </row>
    <row r="2" spans="1:4" x14ac:dyDescent="0.4">
      <c r="A2" t="s">
        <v>211</v>
      </c>
      <c r="B2" t="s">
        <v>204</v>
      </c>
      <c r="C2">
        <v>87</v>
      </c>
      <c r="D2">
        <v>78</v>
      </c>
    </row>
    <row r="3" spans="1:4" x14ac:dyDescent="0.4">
      <c r="A3" t="s">
        <v>212</v>
      </c>
      <c r="B3" t="s">
        <v>204</v>
      </c>
      <c r="C3">
        <v>52</v>
      </c>
      <c r="D3">
        <v>56</v>
      </c>
    </row>
    <row r="4" spans="1:4" x14ac:dyDescent="0.4">
      <c r="A4" t="s">
        <v>213</v>
      </c>
      <c r="B4" t="s">
        <v>204</v>
      </c>
      <c r="C4">
        <v>71</v>
      </c>
      <c r="D4">
        <v>97</v>
      </c>
    </row>
    <row r="5" spans="1:4" x14ac:dyDescent="0.4">
      <c r="A5" t="s">
        <v>142</v>
      </c>
      <c r="B5" t="s">
        <v>205</v>
      </c>
      <c r="C5">
        <v>88</v>
      </c>
      <c r="D5">
        <v>81</v>
      </c>
    </row>
    <row r="6" spans="1:4" x14ac:dyDescent="0.4">
      <c r="A6" t="s">
        <v>214</v>
      </c>
      <c r="B6" t="s">
        <v>205</v>
      </c>
      <c r="C6">
        <v>76</v>
      </c>
      <c r="D6">
        <v>80</v>
      </c>
    </row>
    <row r="7" spans="1:4" x14ac:dyDescent="0.4">
      <c r="A7" t="s">
        <v>215</v>
      </c>
      <c r="B7" t="s">
        <v>205</v>
      </c>
      <c r="C7">
        <v>64</v>
      </c>
      <c r="D7">
        <v>59</v>
      </c>
    </row>
    <row r="8" spans="1:4" x14ac:dyDescent="0.4">
      <c r="A8" t="s">
        <v>154</v>
      </c>
      <c r="B8" t="s">
        <v>205</v>
      </c>
      <c r="C8">
        <v>86</v>
      </c>
      <c r="D8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F19" sqref="F19"/>
    </sheetView>
  </sheetViews>
  <sheetFormatPr defaultRowHeight="18.2" x14ac:dyDescent="0.4"/>
  <cols>
    <col min="1" max="2" width="10.5" bestFit="1" customWidth="1"/>
    <col min="3" max="3" width="12" bestFit="1" customWidth="1"/>
    <col min="4" max="4" width="12.296875" bestFit="1" customWidth="1"/>
  </cols>
  <sheetData>
    <row r="3" spans="1:4" x14ac:dyDescent="0.4">
      <c r="A3" s="20" t="s">
        <v>1</v>
      </c>
      <c r="B3" t="s">
        <v>203</v>
      </c>
    </row>
    <row r="5" spans="1:4" x14ac:dyDescent="0.4">
      <c r="A5" s="20" t="s">
        <v>208</v>
      </c>
      <c r="B5" s="20" t="s">
        <v>207</v>
      </c>
      <c r="C5" t="s">
        <v>216</v>
      </c>
      <c r="D5" t="s">
        <v>217</v>
      </c>
    </row>
    <row r="6" spans="1:4" x14ac:dyDescent="0.4">
      <c r="A6" t="s">
        <v>209</v>
      </c>
      <c r="C6">
        <v>52</v>
      </c>
      <c r="D6">
        <v>56</v>
      </c>
    </row>
    <row r="8" spans="1:4" x14ac:dyDescent="0.4">
      <c r="A8" t="s">
        <v>210</v>
      </c>
      <c r="C8">
        <v>52</v>
      </c>
      <c r="D8">
        <v>64</v>
      </c>
    </row>
    <row r="10" spans="1:4" x14ac:dyDescent="0.4">
      <c r="A10" t="s">
        <v>206</v>
      </c>
      <c r="C10">
        <v>52</v>
      </c>
      <c r="D10">
        <v>56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M5" sqref="M5"/>
    </sheetView>
  </sheetViews>
  <sheetFormatPr defaultRowHeight="18.2" x14ac:dyDescent="0.4"/>
  <cols>
    <col min="2" max="2" width="11" bestFit="1" customWidth="1"/>
  </cols>
  <sheetData>
    <row r="1" spans="1:7" x14ac:dyDescent="0.4">
      <c r="A1" t="s">
        <v>155</v>
      </c>
    </row>
    <row r="2" spans="1:7" x14ac:dyDescent="0.4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4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4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4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4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4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4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4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4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4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4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4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4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4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4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4C37D6FE-8B6C-4F25-A89D-615D83E3448D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7" workbookViewId="0">
      <selection activeCell="M13" sqref="M13"/>
    </sheetView>
  </sheetViews>
  <sheetFormatPr defaultRowHeight="18.2" x14ac:dyDescent="0.4"/>
  <cols>
    <col min="1" max="1" width="11" bestFit="1" customWidth="1"/>
    <col min="4" max="4" width="10.8984375" bestFit="1" customWidth="1"/>
    <col min="5" max="5" width="13.19921875" customWidth="1"/>
    <col min="6" max="6" width="10" customWidth="1"/>
  </cols>
  <sheetData>
    <row r="1" spans="1:5" x14ac:dyDescent="0.4">
      <c r="B1" s="22" t="s">
        <v>161</v>
      </c>
      <c r="C1" s="22"/>
      <c r="D1" s="22"/>
      <c r="E1" s="22"/>
    </row>
    <row r="2" spans="1:5" x14ac:dyDescent="0.4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4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4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4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4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4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4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4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J5" sqref="J5"/>
    </sheetView>
  </sheetViews>
  <sheetFormatPr defaultRowHeight="18.2" x14ac:dyDescent="0.4"/>
  <cols>
    <col min="3" max="3" width="11.8984375" customWidth="1"/>
    <col min="4" max="4" width="12.8984375" customWidth="1"/>
    <col min="5" max="5" width="9.3984375" bestFit="1" customWidth="1"/>
    <col min="6" max="6" width="2.59765625" customWidth="1"/>
  </cols>
  <sheetData>
    <row r="2" spans="1:5" x14ac:dyDescent="0.4">
      <c r="A2" t="s">
        <v>155</v>
      </c>
      <c r="B2" s="11" t="s">
        <v>177</v>
      </c>
      <c r="C2" s="12"/>
      <c r="D2" s="12"/>
      <c r="E2" s="13"/>
    </row>
    <row r="3" spans="1:5" x14ac:dyDescent="0.4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4">
      <c r="A4" s="14" t="s">
        <v>183</v>
      </c>
      <c r="B4" s="14">
        <v>84</v>
      </c>
      <c r="C4" s="14">
        <v>88</v>
      </c>
      <c r="D4" s="14">
        <v>76</v>
      </c>
      <c r="E4" s="21">
        <f t="shared" ref="E4:E13" si="0">AVERAGE(B4:D4)</f>
        <v>82.666666666666671</v>
      </c>
    </row>
    <row r="5" spans="1:5" x14ac:dyDescent="0.4">
      <c r="A5" s="14" t="s">
        <v>184</v>
      </c>
      <c r="B5" s="14">
        <v>90</v>
      </c>
      <c r="C5" s="14">
        <v>91</v>
      </c>
      <c r="D5" s="14">
        <v>93</v>
      </c>
      <c r="E5" s="21">
        <f t="shared" si="0"/>
        <v>91.333333333333329</v>
      </c>
    </row>
    <row r="6" spans="1:5" x14ac:dyDescent="0.4">
      <c r="A6" s="14" t="s">
        <v>185</v>
      </c>
      <c r="B6" s="14">
        <v>55</v>
      </c>
      <c r="C6" s="14">
        <v>65</v>
      </c>
      <c r="D6" s="14">
        <v>50</v>
      </c>
      <c r="E6" s="21">
        <f t="shared" si="0"/>
        <v>56.666666666666664</v>
      </c>
    </row>
    <row r="7" spans="1:5" x14ac:dyDescent="0.4">
      <c r="A7" s="14" t="s">
        <v>186</v>
      </c>
      <c r="B7" s="14">
        <v>88</v>
      </c>
      <c r="C7" s="14">
        <v>80</v>
      </c>
      <c r="D7" s="14">
        <v>81</v>
      </c>
      <c r="E7" s="21">
        <f t="shared" si="0"/>
        <v>83</v>
      </c>
    </row>
    <row r="8" spans="1:5" x14ac:dyDescent="0.4">
      <c r="A8" s="14" t="s">
        <v>187</v>
      </c>
      <c r="B8" s="14">
        <v>64</v>
      </c>
      <c r="C8" s="14">
        <v>61</v>
      </c>
      <c r="D8" s="14">
        <v>50</v>
      </c>
      <c r="E8" s="21">
        <f t="shared" si="0"/>
        <v>58.333333333333336</v>
      </c>
    </row>
    <row r="9" spans="1:5" x14ac:dyDescent="0.4">
      <c r="A9" s="14" t="s">
        <v>188</v>
      </c>
      <c r="B9" s="14">
        <v>33</v>
      </c>
      <c r="C9" s="14">
        <v>50</v>
      </c>
      <c r="D9" s="14">
        <v>62</v>
      </c>
      <c r="E9" s="21">
        <f t="shared" si="0"/>
        <v>48.333333333333336</v>
      </c>
    </row>
    <row r="10" spans="1:5" x14ac:dyDescent="0.4">
      <c r="A10" s="14" t="s">
        <v>189</v>
      </c>
      <c r="B10" s="14">
        <v>68</v>
      </c>
      <c r="C10" s="14">
        <v>52</v>
      </c>
      <c r="D10" s="14">
        <v>64</v>
      </c>
      <c r="E10" s="21">
        <f t="shared" si="0"/>
        <v>61.333333333333336</v>
      </c>
    </row>
    <row r="11" spans="1:5" x14ac:dyDescent="0.4">
      <c r="A11" s="14" t="s">
        <v>190</v>
      </c>
      <c r="B11" s="14">
        <v>57</v>
      </c>
      <c r="C11" s="14">
        <v>38</v>
      </c>
      <c r="D11" s="14">
        <v>61</v>
      </c>
      <c r="E11" s="21">
        <f t="shared" si="0"/>
        <v>52</v>
      </c>
    </row>
    <row r="12" spans="1:5" x14ac:dyDescent="0.4">
      <c r="A12" s="14" t="s">
        <v>191</v>
      </c>
      <c r="B12" s="14">
        <v>68</v>
      </c>
      <c r="C12" s="14">
        <v>57</v>
      </c>
      <c r="D12" s="14">
        <v>59</v>
      </c>
      <c r="E12" s="21">
        <f t="shared" si="0"/>
        <v>61.333333333333336</v>
      </c>
    </row>
    <row r="13" spans="1:5" x14ac:dyDescent="0.4">
      <c r="A13" s="14" t="s">
        <v>192</v>
      </c>
      <c r="B13" s="14">
        <v>72</v>
      </c>
      <c r="C13" s="14">
        <v>71</v>
      </c>
      <c r="D13" s="14">
        <v>76</v>
      </c>
      <c r="E13" s="21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{6A40AD16-B128-4FC5-B883-DB2FBCEBFCA7}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1</xdr:row>
                    <xdr:rowOff>230588</xdr:rowOff>
                  </from>
                  <to>
                    <xdr:col>8</xdr:col>
                    <xdr:colOff>0</xdr:colOff>
                    <xdr:row>3</xdr:row>
                    <xdr:rowOff>230588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40AD16-B128-4FC5-B883-DB2FBCEBFCA7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>
      <selection activeCell="M7" sqref="M7"/>
    </sheetView>
  </sheetViews>
  <sheetFormatPr defaultRowHeight="18.2" x14ac:dyDescent="0.4"/>
  <cols>
    <col min="1" max="1" width="14.19921875" customWidth="1"/>
  </cols>
  <sheetData>
    <row r="1" spans="1:4" ht="21.95" x14ac:dyDescent="0.4">
      <c r="A1" s="16" t="s">
        <v>193</v>
      </c>
    </row>
    <row r="3" spans="1:4" x14ac:dyDescent="0.4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4">
      <c r="A4" s="18">
        <v>45812</v>
      </c>
      <c r="B4" t="s">
        <v>198</v>
      </c>
      <c r="C4" t="s">
        <v>199</v>
      </c>
      <c r="D4">
        <v>2000000</v>
      </c>
    </row>
    <row r="5" spans="1:4" x14ac:dyDescent="0.4">
      <c r="A5" s="18">
        <v>45812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103367</xdr:colOff>
                <xdr:row>2</xdr:row>
                <xdr:rowOff>95416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me LEE</cp:lastModifiedBy>
  <dcterms:created xsi:type="dcterms:W3CDTF">2023-05-12T01:27:33Z</dcterms:created>
  <dcterms:modified xsi:type="dcterms:W3CDTF">2025-11-21T12:16:07Z</dcterms:modified>
</cp:coreProperties>
</file>