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_{68099167-914D-4DB9-8557-269542DFD494}" xr6:coauthVersionLast="47" xr6:coauthVersionMax="47" xr10:uidLastSave="{00000000-0000-0000-0000-000000000000}"/>
  <bookViews>
    <workbookView xWindow="-120" yWindow="-120" windowWidth="29040" windowHeight="15840" firstSheet="2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eta.IF" hidden="1" xlm="1">#NAME?</definedName>
    <definedName name="_xleta.OR" hidden="1" xlm="1">#NAME?</definedName>
    <definedName name="_xlnm.Criteria" localSheetId="0">'기본작업-1'!$B$23:$B$24</definedName>
    <definedName name="_xlnm.Extract" localSheetId="0">'기본작업-1'!$B$27:$J$27</definedName>
    <definedName name="_xlnm.Print_Area" localSheetId="1">'기본작업-2'!$A$1:$H$50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2" l="1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C4" i="2" a="1"/>
  <c r="C4" i="2" s="1"/>
  <c r="C5" i="2" a="1"/>
  <c r="C5" i="2" s="1"/>
  <c r="C3" i="2" a="1"/>
  <c r="C3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N19" i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16" i="2" a="1"/>
  <c r="J19" i="2" a="1"/>
  <c r="J22" i="2" a="1"/>
  <c r="J14" i="2" a="1"/>
  <c r="J17" i="2" a="1"/>
  <c r="J20" i="2" a="1"/>
  <c r="J23" i="2" a="1"/>
  <c r="J26" i="2" a="1"/>
  <c r="J15" i="2" a="1"/>
  <c r="J18" i="2" a="1"/>
  <c r="J21" i="2" a="1"/>
  <c r="J24" i="2" a="1"/>
  <c r="J27" i="2" a="1"/>
  <c r="J25" i="2" a="1"/>
  <c r="J12" i="2" a="1"/>
  <c r="J25" i="2" l="1"/>
  <c r="J27" i="2"/>
  <c r="J24" i="2"/>
  <c r="J21" i="2"/>
  <c r="J18" i="2"/>
  <c r="J15" i="2"/>
  <c r="J26" i="2"/>
  <c r="J23" i="2"/>
  <c r="J20" i="2"/>
  <c r="J17" i="2"/>
  <c r="J14" i="2"/>
  <c r="J22" i="2"/>
  <c r="J19" i="2"/>
  <c r="J16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A405E3-9253-44CA-AA86-38D22E351890}" sourceFile="C:\Users\CKIRUser\Downloads\학생성적.accdb" odcFile="C:\Users\CKIRUser\Documents\내 데이터 원본\학생성적.od.odc" keepAlive="1" name="학생성적.od" type="5" refreshedVersion="8" background="1">
    <dbPr connection="Provider=Microsoft.ACE.OLEDB.12.0;User ID=Admin;Data Source=C:\Users\CKIRUser\Downloads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생성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<sst xmlns="http://schemas.openxmlformats.org/spreadsheetml/2006/main" count="508" uniqueCount="242">
  <si>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</si>
  <si>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</si>
  <si>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</si>
  <si>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</si>
  <si>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</si>
  <si>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</si>
  <si>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</si>
  <si>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</si>
  <si>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</si>
  <si>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</si>
  <si>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</si>
  <si>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</si>
  <si>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</si>
  <si>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</si>
  <si>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</si>
  <si>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</si>
  <si>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</si>
  <si>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</si>
  <si>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</si>
  <si>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</si>
  <si>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</si>
  <si>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</si>
  <si>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</si>
  <si>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</si>
  <si>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</si>
  <si>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</si>
  <si>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</si>
  <si>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</si>
  <si>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</si>
  <si>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</si>
  <si>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</si>
  <si>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</si>
  <si>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</si>
  <si>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</si>
  <si>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</si>
  <si>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</si>
  <si>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</si>
  <si>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</si>
  <si>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</si>
  <si>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</si>
  <si>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</si>
  <si>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</si>
  <si>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</si>
  <si>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</si>
  <si>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</si>
  <si>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</si>
  <si>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</si>
  <si>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</si>
  <si>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</si>
  <si>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</si>
  <si>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</si>
  <si>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</si>
  <si>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</si>
  <si>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</si>
  <si>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</si>
  <si>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</si>
  <si>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</si>
  <si>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</si>
  <si>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</si>
  <si>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</si>
  <si>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</si>
  <si>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</si>
  <si>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</si>
  <si>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</si>
  <si>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</si>
  <si>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</si>
  <si>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</si>
  <si>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</si>
  <si>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</si>
  <si>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</si>
  <si>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</si>
  <si>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</si>
  <si>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</si>
  <si>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</si>
  <si>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</si>
  <si>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</si>
  <si>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</si>
  <si>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</si>
  <si>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</si>
  <si>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</si>
  <si>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</si>
  <si>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</si>
  <si>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</si>
  <si>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</si>
  <si>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</si>
  <si>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</si>
  <si>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</si>
  <si>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</si>
  <si>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</si>
  <si>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</si>
  <si>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</si>
  <si>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</si>
  <si>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</si>
  <si>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</si>
  <si>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</si>
  <si>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</si>
  <si>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</si>
  <si>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</si>
  <si>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</si>
  <si>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</si>
  <si>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</si>
  <si>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</si>
  <si>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</si>
  <si>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</si>
  <si>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</si>
  <si>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</si>
  <si>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</si>
  <si>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</si>
  <si>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</si>
  <si>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</si>
  <si>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</si>
  <si>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</si>
  <si>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</si>
  <si>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</si>
  <si>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</si>
  <si>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</si>
  <si>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</si>
  <si>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</si>
  <si>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</si>
  <si>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</si>
  <si>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</si>
  <si>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</si>
  <si>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</si>
  <si>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</si>
  <si>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</si>
  <si>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</si>
  <si>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</si>
  <si>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</si>
  <si>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</si>
  <si>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</si>
  <si>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</si>
  <si>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</si>
  <si>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</si>
  <si>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</si>
  <si>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</si>
  <si>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</si>
  <si>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</si>
  <si>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</si>
  <si>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</si>
  <si>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</si>
  <si>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</si>
  <si>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</si>
  <si>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</si>
  <si>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</si>
  <si>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</si>
  <si>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</si>
  <si>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</si>
  <si>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</si>
  <si>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</si>
  <si>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</si>
  <si>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</si>
  <si>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</si>
  <si>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</si>
  <si>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</si>
  <si>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</si>
  <si>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</si>
  <si>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</si>
  <si>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</si>
  <si>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</si>
  <si>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</si>
  <si>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</si>
  <si>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</si>
  <si>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</si>
  <si>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</si>
  <si>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</si>
  <si>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</si>
  <si>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</si>
  <si>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</si>
  <si>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</si>
  <si>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</si>
  <si>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</si>
  <si>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</si>
  <si>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</si>
  <si>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</si>
  <si>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</si>
  <si>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</si>
  <si>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</si>
  <si>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</si>
  <si>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</si>
  <si>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</si>
  <si>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</si>
  <si>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</si>
  <si>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</si>
  <si>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</si>
  <si>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</si>
  <si>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</si>
  <si>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</si>
  <si>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</si>
  <si>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</si>
  <si>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</si>
  <si>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</si>
  <si>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</si>
  <si>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</si>
  <si>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</si>
  <si>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</si>
  <si>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</si>
  <si>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</si>
  <si>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</si>
  <si>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</si>
  <si>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</si>
  <si>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</si>
  <si>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</si>
  <si>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</si>
  <si>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김광배</t>
  </si>
  <si>
    <t>김미숙</t>
  </si>
  <si>
    <t>서호형</t>
  </si>
  <si>
    <t>양창석</t>
  </si>
  <si>
    <t>이철형</t>
  </si>
  <si>
    <t>총합계</t>
  </si>
  <si>
    <t>A1</t>
  </si>
  <si>
    <t>A2</t>
  </si>
  <si>
    <t>(모두)</t>
  </si>
  <si>
    <t>학과코드</t>
  </si>
  <si>
    <t>최소 : TOEIC</t>
  </si>
  <si>
    <t>최소 : 컴퓨터</t>
  </si>
  <si>
    <t>학과코드2</t>
  </si>
  <si>
    <t>영문과</t>
  </si>
  <si>
    <t>기계설계과</t>
  </si>
  <si>
    <t>학번</t>
  </si>
  <si>
    <t>전화번호</t>
  </si>
  <si>
    <t>학과</t>
  </si>
  <si>
    <t>평균</t>
  </si>
  <si>
    <t>평가</t>
  </si>
  <si>
    <t>A03-029</t>
  </si>
  <si>
    <t>750-5624</t>
  </si>
  <si>
    <t>영문</t>
  </si>
  <si>
    <t>D</t>
  </si>
  <si>
    <t>A03-028</t>
  </si>
  <si>
    <t>628-9046</t>
  </si>
  <si>
    <t>A03-026</t>
  </si>
  <si>
    <t>956-6374</t>
  </si>
  <si>
    <t>A03-002</t>
  </si>
  <si>
    <t>893-3546</t>
  </si>
  <si>
    <t>생물</t>
  </si>
  <si>
    <t>A03-027</t>
  </si>
  <si>
    <t>496-8364</t>
  </si>
  <si>
    <t>A03-018</t>
  </si>
  <si>
    <t>318-6573</t>
  </si>
  <si>
    <t>A03-014</t>
  </si>
  <si>
    <t>365-9010</t>
  </si>
  <si>
    <t>B</t>
  </si>
  <si>
    <t>최소 : 컴퓨터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</si>
</sst>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2FF-43EC-979B-3F27EAA321BB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F-43EC-979B-3F27EAA32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F-43EC-979B-3F27EAA32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&quot;₩&quot;#,##0_);[Red]\(&quot;₩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solidFill>
            <a:sysClr val="windowText" lastClr="000000">
              <a:alpha val="99000"/>
            </a:sys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683.463741898151" backgroundQuery="1" createdVersion="8" refreshedVersion="8" minRefreshableVersion="3" recordCount="14" xr:uid="{C6F68233-DED0-433E-BFAB-FEB7F670817F}">
  <cacheSource type="external" connectionId="1"/>
  <cacheFields count="13">
    <cacheField name="학번" numFmtId="0">
      <sharedItems count="14">
        <s v="A03-001"/>
        <s v="A03-002"/>
        <s v="A03-006"/>
        <s v="A03-007"/>
        <s v="A03-008"/>
        <s v="A03-011"/>
        <s v="A03-013"/>
        <s v="A03-014"/>
        <s v="A03-018"/>
        <s v="A03-025"/>
        <s v="A03-026"/>
        <s v="A03-027"/>
        <s v="A03-028"/>
        <s v="A03-029"/>
      </sharedItems>
    </cacheField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12"/>
    </cacheField>
    <cacheField name="전화번호" numFmtId="0">
      <sharedItems count="14">
        <s v="967-5810"/>
        <s v="893-3546"/>
        <s v="683-5864"/>
        <s v="842-6387"/>
        <s v="836-8456"/>
        <s v="945-7586"/>
        <s v="845-7463"/>
        <s v="365-9010"/>
        <s v="318-6573"/>
        <s v="794-6935"/>
        <s v="956-6374"/>
        <s v="496-8364"/>
        <s v="628-9046"/>
        <s v="750-5624"/>
      </sharedItems>
    </cacheField>
    <cacheField name="학과" numFmtId="0">
      <sharedItems count="4">
        <s v="기계설계"/>
        <s v="생물"/>
        <s v="화학"/>
        <s v="영문"/>
      </sharedItems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교양" numFmtId="0">
      <sharedItems containsSemiMixedTypes="0" containsString="0" containsNumber="1" containsInteger="1" minValue="50" maxValue="97" count="13">
        <n v="87"/>
        <n v="77"/>
        <n v="96"/>
        <n v="50"/>
        <n v="76"/>
        <n v="55"/>
        <n v="72"/>
        <n v="71"/>
        <n v="97"/>
        <n v="84"/>
        <n v="64"/>
        <n v="91"/>
        <n v="56"/>
      </sharedItems>
    </cacheField>
    <cacheField name="전공1" numFmtId="0">
      <sharedItems containsSemiMixedTypes="0" containsString="0" containsNumber="1" containsInteger="1" minValue="50" maxValue="96" count="14">
        <n v="50"/>
        <n v="85"/>
        <n v="71"/>
        <n v="55"/>
        <n v="72"/>
        <n v="64"/>
        <n v="89"/>
        <n v="94"/>
        <n v="86"/>
        <n v="73"/>
        <n v="96"/>
        <n v="51"/>
        <n v="82"/>
        <n v="83"/>
      </sharedItems>
    </cacheField>
    <cacheField name="전공2" numFmtId="0">
      <sharedItems containsSemiMixedTypes="0" containsString="0" containsNumber="1" containsInteger="1" minValue="51" maxValue="96" count="10">
        <n v="51"/>
        <n v="63"/>
        <n v="95"/>
        <n v="92"/>
        <n v="96"/>
        <n v="60"/>
        <n v="68"/>
        <n v="87"/>
        <n v="53"/>
        <n v="76"/>
      </sharedItems>
    </cacheField>
    <cacheField name="평균" numFmtId="0">
      <sharedItems containsSemiMixedTypes="0" containsString="0" containsNumber="1" minValue="61.8" maxValue="83.4" count="12">
        <n v="68.2"/>
        <n v="78.8"/>
        <n v="83.4"/>
        <n v="70.2"/>
        <n v="61.8"/>
        <n v="77.599999999999994"/>
        <n v="80.8"/>
        <n v="71.8"/>
        <n v="77.8"/>
        <n v="79.2"/>
        <n v="78"/>
        <n v="72.8"/>
      </sharedItems>
    </cacheField>
    <cacheField name="평가" numFmtId="0">
      <sharedItems count="3">
        <s v="F"/>
        <s v="D"/>
        <s v="B"/>
      </sharedItems>
    </cacheField>
    <cacheField name="학과코드2" numFmtId="0" databaseField="0">
      <fieldGroup base="2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0"/>
    <x v="2"/>
    <x v="0"/>
    <x v="2"/>
    <x v="2"/>
    <x v="2"/>
    <x v="2"/>
    <x v="2"/>
    <x v="2"/>
    <x v="2"/>
  </r>
  <r>
    <x v="3"/>
    <x v="3"/>
    <x v="2"/>
    <x v="3"/>
    <x v="2"/>
    <x v="0"/>
    <x v="3"/>
    <x v="3"/>
    <x v="3"/>
    <x v="3"/>
    <x v="3"/>
    <x v="1"/>
  </r>
  <r>
    <x v="4"/>
    <x v="4"/>
    <x v="0"/>
    <x v="4"/>
    <x v="0"/>
    <x v="3"/>
    <x v="4"/>
    <x v="4"/>
    <x v="4"/>
    <x v="4"/>
    <x v="2"/>
    <x v="2"/>
  </r>
  <r>
    <x v="5"/>
    <x v="5"/>
    <x v="2"/>
    <x v="5"/>
    <x v="2"/>
    <x v="4"/>
    <x v="5"/>
    <x v="5"/>
    <x v="5"/>
    <x v="5"/>
    <x v="4"/>
    <x v="0"/>
  </r>
  <r>
    <x v="6"/>
    <x v="6"/>
    <x v="0"/>
    <x v="6"/>
    <x v="0"/>
    <x v="5"/>
    <x v="6"/>
    <x v="6"/>
    <x v="6"/>
    <x v="6"/>
    <x v="5"/>
    <x v="1"/>
  </r>
  <r>
    <x v="7"/>
    <x v="7"/>
    <x v="1"/>
    <x v="7"/>
    <x v="1"/>
    <x v="6"/>
    <x v="7"/>
    <x v="7"/>
    <x v="7"/>
    <x v="7"/>
    <x v="6"/>
    <x v="2"/>
  </r>
  <r>
    <x v="8"/>
    <x v="8"/>
    <x v="1"/>
    <x v="8"/>
    <x v="1"/>
    <x v="7"/>
    <x v="8"/>
    <x v="8"/>
    <x v="8"/>
    <x v="8"/>
    <x v="7"/>
    <x v="1"/>
  </r>
  <r>
    <x v="9"/>
    <x v="9"/>
    <x v="2"/>
    <x v="9"/>
    <x v="2"/>
    <x v="8"/>
    <x v="9"/>
    <x v="9"/>
    <x v="9"/>
    <x v="9"/>
    <x v="8"/>
    <x v="1"/>
  </r>
  <r>
    <x v="10"/>
    <x v="10"/>
    <x v="3"/>
    <x v="10"/>
    <x v="3"/>
    <x v="9"/>
    <x v="10"/>
    <x v="10"/>
    <x v="10"/>
    <x v="6"/>
    <x v="9"/>
    <x v="1"/>
  </r>
  <r>
    <x v="11"/>
    <x v="11"/>
    <x v="1"/>
    <x v="11"/>
    <x v="1"/>
    <x v="10"/>
    <x v="11"/>
    <x v="11"/>
    <x v="11"/>
    <x v="3"/>
    <x v="10"/>
    <x v="1"/>
  </r>
  <r>
    <x v="12"/>
    <x v="12"/>
    <x v="3"/>
    <x v="12"/>
    <x v="3"/>
    <x v="4"/>
    <x v="12"/>
    <x v="1"/>
    <x v="12"/>
    <x v="3"/>
    <x v="7"/>
    <x v="1"/>
  </r>
  <r>
    <x v="13"/>
    <x v="13"/>
    <x v="3"/>
    <x v="13"/>
    <x v="3"/>
    <x v="11"/>
    <x v="5"/>
    <x v="12"/>
    <x v="13"/>
    <x v="5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A1699A-704B-41C4-8316-D430AD2F441B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8" firstHeaderRow="0" firstDataRow="1" firstDataCol="2" rowPageCount="1" colPageCount="1"/>
  <pivotFields count="13">
    <pivotField compact="0" showAll="0"/>
    <pivotField axis="axisPage" compact="0" showAll="0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>
      <items count="5">
        <item x="3"/>
        <item x="1"/>
        <item x="2"/>
        <item x="0"/>
        <item t="default"/>
      </items>
    </pivotField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3">
        <item n="영문과" sd="0" x="0"/>
        <item n="기계설계과" sd="0" x="1"/>
        <item t="default"/>
      </items>
    </pivotField>
  </pivotFields>
  <rowFields count="2">
    <field x="12"/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TOEIC" fld="5" subtotal="min" baseField="2" baseItem="0"/>
    <dataField name="최소 : 컴퓨터" fld="6" subtotal="min" baseField="2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C0E217-D182-44EB-9C06-3E3C4FC1640B}" name="표1" displayName="표1" ref="A3:L10" totalsRowShown="0">
  <autoFilter ref="A3:L10" xr:uid="{31C0E217-D182-44EB-9C06-3E3C4FC1640B}"/>
  <sortState xmlns:xlrd2="http://schemas.microsoft.com/office/spreadsheetml/2017/richdata2" ref="A4:L10">
    <sortCondition ref="G3:G10"/>
  </sortState>
  <tableColumns count="12">
    <tableColumn id="1" xr3:uid="{29A75DE9-47AA-43CA-ACC4-A26F0B8D1BE3}" name="학번"/>
    <tableColumn id="2" xr3:uid="{914D5B81-973F-4F2A-8E23-7263C95D8E8C}" name="이름"/>
    <tableColumn id="3" xr3:uid="{70981BF8-B4D3-4F18-BF15-C42D5FC5F226}" name="학과코드"/>
    <tableColumn id="4" xr3:uid="{ECB612FC-952E-4B0C-86B7-86E985F4BF8B}" name="전화번호"/>
    <tableColumn id="5" xr3:uid="{1E24C587-D80D-4BBF-90E4-FCC4E44F3C12}" name="학과"/>
    <tableColumn id="6" xr3:uid="{045116BA-6BA4-49C3-ABD6-9D2D86DC51F6}" name="TOEIC"/>
    <tableColumn id="7" xr3:uid="{FB1E5FEA-AB36-4A29-871A-F75A366CBC17}" name="컴퓨터"/>
    <tableColumn id="8" xr3:uid="{107ABEDF-E36B-47A9-89E3-CA5B259D2FB7}" name="교양"/>
    <tableColumn id="9" xr3:uid="{4954C510-D384-41BA-83AA-9A8ED219B09F}" name="전공1"/>
    <tableColumn id="10" xr3:uid="{4EDCC29E-0BC3-4BD7-92CF-8B4FB27D9688}" name="전공2"/>
    <tableColumn id="11" xr3:uid="{B3D2F3B3-F3BF-4EE3-8EA6-9C2BB98DBCD3}" name="평균"/>
    <tableColumn id="12" xr3:uid="{3E22AE10-6C48-45DE-AD14-90C56134D7D5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N32"/>
  <sheetViews>
    <sheetView workbookViewId="0">
      <selection activeCell="K9" sqref="K9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4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4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4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  <c r="N19">
        <f xml:space="preserve">  (WEEKDAY($F4,2) = 6) + (WEEKDAY($F4,2) = 7)</f>
        <v>0</v>
      </c>
    </row>
    <row r="20" spans="2:14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4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4" x14ac:dyDescent="0.3">
      <c r="B23" s="2" t="s">
        <v>202</v>
      </c>
    </row>
    <row r="24" spans="2:14" x14ac:dyDescent="0.3">
      <c r="B24" t="b">
        <f>OR(LEFT($B4,2)="PR",AND($E4="노원",MONTH($F4)=3))</f>
        <v>1</v>
      </c>
    </row>
    <row r="27" spans="2:14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4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4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4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4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4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 xml:space="preserve">  (WEEKDAY($F4,2) = 6) + (WEEKDAY($F4,2) = 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view="pageBreakPreview" topLeftCell="A28" zoomScale="85" zoomScaleNormal="100" zoomScaleSheetLayoutView="85" workbookViewId="0">
      <selection activeCell="L13" sqref="L13:M13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7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M11" sqref="M11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8.87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 &amp; "명"</f>
        <v>3명</v>
      </c>
      <c r="C3" s="7">
        <f t="array" ref="C3">MAX( ($B$12:$B$27=A3)*$F$12:$F$27) - AVERAGE( ($B$12:$B$27=A3)*($F$12:$F$27))</f>
        <v>1081925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 &amp; "명"</f>
        <v>2명</v>
      </c>
      <c r="C4" s="7">
        <f t="array" ref="C4">MAX( ($B$12:$B$27=A4)*$F$12:$F$27) - AVERAGE( ($B$12:$B$27=A4)*($F$12:$F$27))</f>
        <v>1118262.5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 &amp; "명"</f>
        <v>3명</v>
      </c>
      <c r="C5" s="7">
        <f t="array" ref="C5">MAX( ($B$12:$B$27=A5)*$F$12:$F$27) - AVERAGE( ($B$12:$B$27=A5)*($F$12:$F$27))</f>
        <v>699731.25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_xlfn.CONCAT(_xlfn.XMATCH(C12,$F$2:$J$2,0), 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ROUND(FV(4.2%/12,24,-J12/2),-3)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 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ROUND(FV(4.2%/12,24,-J13/2),-3)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E41E-EFD0-48D0-9F21-4A14DADE9608}">
  <sheetPr codeName="Sheet9"/>
  <dimension ref="A1:L10"/>
  <sheetViews>
    <sheetView workbookViewId="0">
      <selection activeCell="A3" sqref="A3:L10"/>
    </sheetView>
  </sheetViews>
  <sheetFormatPr defaultRowHeight="16.5" x14ac:dyDescent="0.3"/>
  <cols>
    <col min="1" max="2" width="9.125" bestFit="1" customWidth="1"/>
    <col min="3" max="4" width="11.25" bestFit="1" customWidth="1"/>
    <col min="5" max="5" width="9.125" bestFit="1" customWidth="1"/>
    <col min="6" max="6" width="9.25" bestFit="1" customWidth="1"/>
    <col min="7" max="7" width="9.375" bestFit="1" customWidth="1"/>
    <col min="8" max="12" width="9.125" bestFit="1" customWidth="1"/>
  </cols>
  <sheetData>
    <row r="1" spans="1:12" x14ac:dyDescent="0.3">
      <c r="A1" s="21" t="s">
        <v>241</v>
      </c>
    </row>
    <row r="3" spans="1:12" x14ac:dyDescent="0.3">
      <c r="A3" t="s">
        <v>218</v>
      </c>
      <c r="B3" t="s">
        <v>1</v>
      </c>
      <c r="C3" t="s">
        <v>212</v>
      </c>
      <c r="D3" t="s">
        <v>219</v>
      </c>
      <c r="E3" t="s">
        <v>220</v>
      </c>
      <c r="F3" t="s">
        <v>136</v>
      </c>
      <c r="G3" t="s">
        <v>137</v>
      </c>
      <c r="H3" t="s">
        <v>138</v>
      </c>
      <c r="I3" t="s">
        <v>139</v>
      </c>
      <c r="J3" t="s">
        <v>140</v>
      </c>
      <c r="K3" t="s">
        <v>221</v>
      </c>
      <c r="L3" t="s">
        <v>222</v>
      </c>
    </row>
    <row r="4" spans="1:12" x14ac:dyDescent="0.3">
      <c r="A4" t="s">
        <v>227</v>
      </c>
      <c r="B4" t="s">
        <v>205</v>
      </c>
      <c r="C4" t="s">
        <v>209</v>
      </c>
      <c r="D4" t="s">
        <v>228</v>
      </c>
      <c r="E4" t="s">
        <v>225</v>
      </c>
      <c r="F4">
        <v>52</v>
      </c>
      <c r="G4">
        <v>56</v>
      </c>
      <c r="H4">
        <v>77</v>
      </c>
      <c r="I4">
        <v>82</v>
      </c>
      <c r="J4">
        <v>92</v>
      </c>
      <c r="K4">
        <v>71.8</v>
      </c>
      <c r="L4" t="s">
        <v>226</v>
      </c>
    </row>
    <row r="5" spans="1:12" x14ac:dyDescent="0.3">
      <c r="A5" t="s">
        <v>236</v>
      </c>
      <c r="B5" t="s">
        <v>204</v>
      </c>
      <c r="C5" t="s">
        <v>210</v>
      </c>
      <c r="D5" t="s">
        <v>237</v>
      </c>
      <c r="E5" t="s">
        <v>233</v>
      </c>
      <c r="F5">
        <v>64</v>
      </c>
      <c r="G5">
        <v>59</v>
      </c>
      <c r="H5">
        <v>97</v>
      </c>
      <c r="I5">
        <v>86</v>
      </c>
      <c r="J5">
        <v>53</v>
      </c>
      <c r="K5">
        <v>71.8</v>
      </c>
      <c r="L5" t="s">
        <v>226</v>
      </c>
    </row>
    <row r="6" spans="1:12" x14ac:dyDescent="0.3">
      <c r="A6" t="s">
        <v>238</v>
      </c>
      <c r="B6" t="s">
        <v>154</v>
      </c>
      <c r="C6" t="s">
        <v>210</v>
      </c>
      <c r="D6" t="s">
        <v>239</v>
      </c>
      <c r="E6" t="s">
        <v>233</v>
      </c>
      <c r="F6">
        <v>86</v>
      </c>
      <c r="G6">
        <v>66</v>
      </c>
      <c r="H6">
        <v>71</v>
      </c>
      <c r="I6">
        <v>94</v>
      </c>
      <c r="J6">
        <v>87</v>
      </c>
      <c r="K6">
        <v>80.8</v>
      </c>
      <c r="L6" t="s">
        <v>240</v>
      </c>
    </row>
    <row r="7" spans="1:12" x14ac:dyDescent="0.3">
      <c r="A7" t="s">
        <v>223</v>
      </c>
      <c r="B7" t="s">
        <v>207</v>
      </c>
      <c r="C7" t="s">
        <v>209</v>
      </c>
      <c r="D7" t="s">
        <v>224</v>
      </c>
      <c r="E7" t="s">
        <v>225</v>
      </c>
      <c r="F7">
        <v>87</v>
      </c>
      <c r="G7">
        <v>78</v>
      </c>
      <c r="H7">
        <v>56</v>
      </c>
      <c r="I7">
        <v>83</v>
      </c>
      <c r="J7">
        <v>60</v>
      </c>
      <c r="K7">
        <v>72.8</v>
      </c>
      <c r="L7" t="s">
        <v>226</v>
      </c>
    </row>
    <row r="8" spans="1:12" x14ac:dyDescent="0.3">
      <c r="A8" t="s">
        <v>234</v>
      </c>
      <c r="B8" t="s">
        <v>206</v>
      </c>
      <c r="C8" t="s">
        <v>210</v>
      </c>
      <c r="D8" t="s">
        <v>235</v>
      </c>
      <c r="E8" t="s">
        <v>233</v>
      </c>
      <c r="F8">
        <v>76</v>
      </c>
      <c r="G8">
        <v>80</v>
      </c>
      <c r="H8">
        <v>91</v>
      </c>
      <c r="I8">
        <v>51</v>
      </c>
      <c r="J8">
        <v>92</v>
      </c>
      <c r="K8">
        <v>78</v>
      </c>
      <c r="L8" t="s">
        <v>226</v>
      </c>
    </row>
    <row r="9" spans="1:12" x14ac:dyDescent="0.3">
      <c r="A9" t="s">
        <v>231</v>
      </c>
      <c r="B9" t="s">
        <v>142</v>
      </c>
      <c r="C9" t="s">
        <v>210</v>
      </c>
      <c r="D9" t="s">
        <v>232</v>
      </c>
      <c r="E9" t="s">
        <v>233</v>
      </c>
      <c r="F9">
        <v>88</v>
      </c>
      <c r="G9">
        <v>81</v>
      </c>
      <c r="H9">
        <v>77</v>
      </c>
      <c r="I9">
        <v>85</v>
      </c>
      <c r="J9">
        <v>63</v>
      </c>
      <c r="K9">
        <v>78.8</v>
      </c>
      <c r="L9" t="s">
        <v>226</v>
      </c>
    </row>
    <row r="10" spans="1:12" x14ac:dyDescent="0.3">
      <c r="A10" t="s">
        <v>229</v>
      </c>
      <c r="B10" t="s">
        <v>203</v>
      </c>
      <c r="C10" t="s">
        <v>209</v>
      </c>
      <c r="D10" t="s">
        <v>230</v>
      </c>
      <c r="E10" t="s">
        <v>225</v>
      </c>
      <c r="F10">
        <v>71</v>
      </c>
      <c r="G10">
        <v>97</v>
      </c>
      <c r="H10">
        <v>64</v>
      </c>
      <c r="I10">
        <v>96</v>
      </c>
      <c r="J10">
        <v>68</v>
      </c>
      <c r="K10">
        <v>79.2</v>
      </c>
      <c r="L10" t="s">
        <v>226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8"/>
  <sheetViews>
    <sheetView workbookViewId="0">
      <selection activeCell="D6" sqref="D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0" t="s">
        <v>1</v>
      </c>
      <c r="B3" t="s">
        <v>211</v>
      </c>
    </row>
    <row r="5" spans="1:4" x14ac:dyDescent="0.3">
      <c r="A5" s="20" t="s">
        <v>215</v>
      </c>
      <c r="B5" s="20" t="s">
        <v>212</v>
      </c>
      <c r="C5" t="s">
        <v>213</v>
      </c>
      <c r="D5" t="s">
        <v>214</v>
      </c>
    </row>
    <row r="6" spans="1:4" x14ac:dyDescent="0.3">
      <c r="A6" t="s">
        <v>216</v>
      </c>
      <c r="C6">
        <v>52</v>
      </c>
      <c r="D6">
        <v>56</v>
      </c>
    </row>
    <row r="7" spans="1:4" x14ac:dyDescent="0.3">
      <c r="A7" t="s">
        <v>217</v>
      </c>
      <c r="C7">
        <v>52</v>
      </c>
      <c r="D7">
        <v>64</v>
      </c>
    </row>
    <row r="8" spans="1:4" x14ac:dyDescent="0.3">
      <c r="A8" t="s">
        <v>208</v>
      </c>
      <c r="C8">
        <v>52</v>
      </c>
      <c r="D8">
        <v>56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L11" sqref="L11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8E02A21E-5968-4502-9171-0A33F2705F4E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4" workbookViewId="0">
      <selection activeCell="L20" sqref="L20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3" t="s">
        <v>161</v>
      </c>
      <c r="C1" s="23"/>
      <c r="D1" s="23"/>
      <c r="E1" s="23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L8" sqref="L8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2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2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2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2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2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2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2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2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2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2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{6446AB5F-525D-4E65-88A5-62BD81D4824B}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46AB5F-525D-4E65-88A5-62BD81D4824B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tabSelected="1" workbookViewId="0">
      <selection activeCell="L15" sqref="L15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45081</v>
      </c>
      <c r="B4" t="s">
        <v>198</v>
      </c>
      <c r="C4" t="s">
        <v>199</v>
      </c>
      <c r="D4">
        <v>2000000</v>
      </c>
    </row>
    <row r="5" spans="1:4" x14ac:dyDescent="0.3">
      <c r="A5" s="18">
        <v>45081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CKIRUser</cp:lastModifiedBy>
  <dcterms:created xsi:type="dcterms:W3CDTF">2023-05-12T01:27:33Z</dcterms:created>
  <dcterms:modified xsi:type="dcterms:W3CDTF">2025-01-26T03:19:04Z</dcterms:modified>
</cp:coreProperties>
</file>