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se\Desktop\2026기본서_컴활1급실기\01 엑셀\04 실전모의고사\"/>
    </mc:Choice>
  </mc:AlternateContent>
  <xr:revisionPtr revIDLastSave="0" documentId="13_ncr:1_{0EB8C9C2-8169-4767-83BD-5ADDF153CE82}" xr6:coauthVersionLast="47" xr6:coauthVersionMax="47" xr10:uidLastSave="{00000000-0000-0000-0000-000000000000}"/>
  <bookViews>
    <workbookView xWindow="-98" yWindow="-98" windowWidth="21795" windowHeight="12975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eta.DATE" hidden="1" xlm="1">#NAME?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3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/>
  <c r="G16" i="2" a="1"/>
  <c r="G16" i="2" s="1"/>
  <c r="G17" i="2" a="1"/>
  <c r="G17" i="2" s="1"/>
  <c r="G15" i="2" a="1"/>
  <c r="G15" i="2" s="1"/>
  <c r="F3" i="2"/>
  <c r="F16" i="2" a="1"/>
  <c r="F16" i="2" s="1"/>
  <c r="F17" i="2" a="1"/>
  <c r="F17" i="2" s="1"/>
  <c r="F15" i="2" a="1"/>
  <c r="F15" i="2" s="1"/>
  <c r="F4" i="2"/>
  <c r="F5" i="2"/>
  <c r="F6" i="2"/>
  <c r="F7" i="2"/>
  <c r="F8" i="2"/>
  <c r="F9" i="2"/>
  <c r="F10" i="2"/>
  <c r="F11" i="2"/>
  <c r="C9" i="4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5" i="2" a="1"/>
  <c r="G6" i="2" a="1"/>
  <c r="G7" i="2" a="1"/>
  <c r="G8" i="2" a="1"/>
  <c r="G9" i="2" a="1"/>
  <c r="G10" i="2" a="1"/>
  <c r="G4" i="2" a="1"/>
  <c r="G11" i="2" a="1"/>
  <c r="G3" i="2" a="1"/>
  <c r="G11" i="2" l="1"/>
  <c r="I11" i="2" s="1" a="1"/>
  <c r="I11" i="2" s="1"/>
  <c r="G4" i="2"/>
  <c r="G10" i="2"/>
  <c r="G9" i="2"/>
  <c r="G8" i="2"/>
  <c r="G7" i="2"/>
  <c r="G6" i="2"/>
  <c r="I6" i="2" s="1" a="1"/>
  <c r="I6" i="2" s="1"/>
  <c r="G5" i="2"/>
  <c r="G3" i="2"/>
  <c r="I4" i="2" a="1"/>
  <c r="I4" i="2" s="1"/>
  <c r="I3" i="2" a="1"/>
  <c r="I3" i="2" s="1"/>
  <c r="I10" i="2" a="1"/>
  <c r="I10" i="2" s="1"/>
  <c r="I5" i="2" a="1"/>
  <c r="I5" i="2" s="1"/>
  <c r="I9" i="2" a="1"/>
  <c r="I9" i="2" s="1"/>
  <c r="I8" i="2" a="1"/>
  <c r="I8" i="2" s="1"/>
  <c r="I7" i="2" a="1"/>
  <c r="I7" i="2" s="1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70EEE4-5F0F-42D5-B31E-8322E71BC3E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1D2BCC3-3D2C-4E64-BD44-18FC061912C9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Users\minse\Desktop\2026기본서_컴활1급실기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<sst xmlns="http://schemas.openxmlformats.org/spreadsheetml/2006/main" count="308" uniqueCount="185">
  <si>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</si>
  <si>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</si>
  <si>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</si>
  <si>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</si>
  <si>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</si>
  <si>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</si>
  <si>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</si>
  <si>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</si>
  <si>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</si>
  <si>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</si>
  <si>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</si>
  <si>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</si>
  <si>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</si>
  <si>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</si>
  <si>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</si>
  <si>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</si>
  <si>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</si>
  <si>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</si>
  <si>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</si>
  <si>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</si>
  <si>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</si>
  <si>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</si>
  <si>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</si>
  <si>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</si>
  <si>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</si>
  <si>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</si>
  <si>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</si>
  <si>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</si>
  <si>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</si>
  <si>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</si>
  <si>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</si>
  <si>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</si>
  <si>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</si>
  <si>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</si>
  <si>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</si>
  <si>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</si>
  <si>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</si>
  <si>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</si>
  <si>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</si>
  <si>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</si>
  <si>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</si>
  <si>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</si>
  <si>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</si>
  <si>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</si>
  <si>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</si>
  <si>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</si>
  <si>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</si>
  <si>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</si>
  <si>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</si>
  <si>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</si>
  <si>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</si>
  <si>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</si>
  <si>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</si>
  <si>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</si>
  <si>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</si>
  <si>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</si>
  <si>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</si>
  <si>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</si>
  <si>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</si>
  <si>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</si>
  <si>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</si>
  <si>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</si>
  <si>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</si>
  <si>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</si>
  <si>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</si>
  <si>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</si>
  <si>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</si>
  <si>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</si>
  <si>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</si>
  <si>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</si>
  <si>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</si>
  <si>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</si>
  <si>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</si>
  <si>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</si>
  <si>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</si>
  <si>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</si>
  <si>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</si>
  <si>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</si>
  <si>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</si>
  <si>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</si>
  <si>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</si>
  <si>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</si>
  <si>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</si>
  <si>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</si>
  <si>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</si>
  <si>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</si>
  <si>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</si>
  <si>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</si>
  <si>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</si>
  <si>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</si>
  <si>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</si>
  <si>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</si>
  <si>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</si>
  <si>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</si>
  <si>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</si>
  <si>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</si>
  <si>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</si>
  <si>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</si>
  <si>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</si>
  <si>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</si>
  <si>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</si>
  <si>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</si>
  <si>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</si>
  <si>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</si>
  <si>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</si>
  <si>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</si>
  <si>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</si>
  <si>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</si>
  <si>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</si>
  <si>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</si>
  <si>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</si>
  <si>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</si>
  <si>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</si>
  <si>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</si>
  <si>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</si>
  <si>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</si>
  <si>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</si>
  <si>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</si>
  <si>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</si>
  <si>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</si>
  <si>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</si>
  <si>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</si>
  <si>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</si>
  <si>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</si>
  <si>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</si>
  <si>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</si>
  <si>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</si>
  <si>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</si>
  <si>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</si>
  <si>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</si>
  <si>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</si>
  <si>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</si>
  <si>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</si>
  <si>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</si>
  <si>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</si>
  <si>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</si>
  <si>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</si>
  <si>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</si>
  <si>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</si>
  <si>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</si>
  <si>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</si>
  <si>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</si>
  <si>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</si>
  <si>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</si>
  <si>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</si>
  <si>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</si>
  <si>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</si>
  <si>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</si>
  <si>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</si>
  <si>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</si>
  <si>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</si>
  <si>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</si>
  <si>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</si>
  <si>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</si>
  <si>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</si>
  <si>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</si>
  <si>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</si>
  <si>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</si>
  <si>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</si>
  <si>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</si>
  <si>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</si>
  <si>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</si>
  <si>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</si>
  <si>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</si>
  <si>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</si>
  <si>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</si>
  <si>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</si>
  <si>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</si>
  <si>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</si>
  <si>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</si>
  <si>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</si>
  <si>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</si>
  <si>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</si>
  <si>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상위 상여금 평균</t>
    <phoneticPr fontId="1" type="noConversion"/>
  </si>
  <si>
    <t>조건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</si>
  <si>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</si>
  <si>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</si>
  <si>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</si>
  <si>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</si>
  <si>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</si>
  <si>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</si>
  <si>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수량</t>
  </si>
  <si>
    <t>합계: 단가</t>
  </si>
  <si>
    <t>18세이상</t>
  </si>
  <si>
    <t>길벗고등학교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</si>
</sst>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2">
    <dxf>
      <font>
        <b/>
        <i val="0"/>
        <color rgb="FF0070C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14288</xdr:colOff>
      <xdr:row>0</xdr:row>
      <xdr:rowOff>19050</xdr:rowOff>
    </xdr:from>
    <xdr:to>
      <xdr:col>5</xdr:col>
      <xdr:colOff>657225</xdr:colOff>
      <xdr:row>2</xdr:row>
      <xdr:rowOff>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2AF05918-C043-0028-B10E-5A29A2775ABA}"/>
            </a:ext>
          </a:extLst>
        </xdr:cNvPr>
        <xdr:cNvSpPr/>
      </xdr:nvSpPr>
      <xdr:spPr>
        <a:xfrm>
          <a:off x="2233613" y="19050"/>
          <a:ext cx="1319212" cy="4381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19050</xdr:colOff>
      <xdr:row>0</xdr:row>
      <xdr:rowOff>23813</xdr:rowOff>
    </xdr:from>
    <xdr:to>
      <xdr:col>8</xdr:col>
      <xdr:colOff>723900</xdr:colOff>
      <xdr:row>1</xdr:row>
      <xdr:rowOff>223837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4C459DA8-8B3D-751C-1504-CF869EC5DDCC}"/>
            </a:ext>
          </a:extLst>
        </xdr:cNvPr>
        <xdr:cNvSpPr/>
      </xdr:nvSpPr>
      <xdr:spPr>
        <a:xfrm>
          <a:off x="4267200" y="23813"/>
          <a:ext cx="1476375" cy="414337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미니민서" refreshedDate="46059.55266828704" backgroundQuery="1" createdVersion="8" refreshedVersion="8" minRefreshableVersion="3" recordCount="0" supportSubquery="1" supportAdvancedDrill="1" xr:uid="{C8721833-086E-442D-84E3-E2467CDC0487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수량]" caption="합계: 수량" numFmtId="0" hierarchy="7" level="32767"/>
    <cacheField name="[Measures].[합계: 단가]" caption="합계: 단가" numFmtId="0" hierarchy="8" level="32767"/>
  </cacheFields>
  <cacheHierarchies count="9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개수: 등급]" caption="개수: 등급" measure="1" displayFolder="" measureGroup="게임대여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3AFE7C-B53F-472A-B860-137E9F79D78C}" name="피벗 테이블1" cacheId="3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2" showDataAs="percentOfCol" baseField="1" baseItem="0" numFmtId="10"/>
    <dataField name="합계: 단가" fld="3" showDataAs="percentOfCol" baseField="1" baseItem="0" numFmtId="10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workbookViewId="0">
      <selection activeCell="J12" sqref="J12"/>
    </sheetView>
  </sheetViews>
  <sheetFormatPr defaultRowHeight="16.899999999999999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AND(LEFT($B3,1)="P",MID($B3,4,1)&gt;="5")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  <row r="33" spans="2:5">
      <c r="B33" s="2"/>
      <c r="C33" s="2"/>
      <c r="D33" s="2"/>
      <c r="E33" s="2"/>
    </row>
    <row r="34" spans="2:5">
      <c r="B34" s="2"/>
      <c r="C34" s="2"/>
      <c r="D34" s="2"/>
      <c r="E34" s="2"/>
    </row>
    <row r="35" spans="2:5">
      <c r="B35" s="2"/>
      <c r="C35" s="2"/>
      <c r="D35" s="2"/>
      <c r="E35" s="2"/>
    </row>
    <row r="36" spans="2:5">
      <c r="B36" s="2"/>
      <c r="C36" s="2"/>
      <c r="D36" s="2"/>
      <c r="E36" s="2"/>
    </row>
  </sheetData>
  <phoneticPr fontId="1" type="noConversion"/>
  <conditionalFormatting sqref="B3:H22">
    <cfRule type="expression" dxfId="0" priority="1">
      <formula>AND(ISEVEN(MONTH($H3)),$H3&gt;=DATE(2020,1,1))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workbookViewId="0">
      <selection activeCell="D21" sqref="D21"/>
    </sheetView>
  </sheetViews>
  <sheetFormatPr defaultRowHeight="16.899999999999999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65">
      <c r="A1" s="27" t="s">
        <v>55</v>
      </c>
      <c r="B1" s="27"/>
      <c r="C1" s="27"/>
      <c r="D1" s="27"/>
      <c r="E1" s="27"/>
      <c r="F1" s="27"/>
      <c r="G1" s="27"/>
      <c r="H1" s="27"/>
      <c r="I1" s="27"/>
    </row>
    <row r="3" spans="1:9">
      <c r="A3" s="26" t="s">
        <v>56</v>
      </c>
      <c r="B3" s="26" t="s">
        <v>57</v>
      </c>
      <c r="C3" s="26" t="s">
        <v>58</v>
      </c>
      <c r="D3" s="26"/>
      <c r="E3" s="26"/>
      <c r="F3" s="26" t="s">
        <v>59</v>
      </c>
      <c r="G3" s="26"/>
      <c r="H3" s="26"/>
      <c r="I3" s="26" t="s">
        <v>60</v>
      </c>
    </row>
    <row r="4" spans="1:9">
      <c r="A4" s="26"/>
      <c r="B4" s="26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6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4" t="s">
        <v>74</v>
      </c>
      <c r="B16" s="25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6" t="s">
        <v>75</v>
      </c>
      <c r="B18" s="26"/>
      <c r="C18" s="26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tabSelected="1" workbookViewId="0">
      <selection activeCell="K16" sqref="K16"/>
    </sheetView>
  </sheetViews>
  <sheetFormatPr defaultRowHeight="16.899999999999999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6.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36">
        <f>INT(_xlfn.DAYS($I$1,E3)/365)</f>
        <v>8</v>
      </c>
      <c r="G3" s="5" cm="1">
        <f t="array" ref="G3">kb기본급(E3,F3,$B$13)</f>
        <v>1400000</v>
      </c>
      <c r="H3" s="5">
        <v>640000</v>
      </c>
      <c r="I3" s="5" cm="1">
        <f t="array" ref="I3">G3*_xlfn.IFS(F3&gt;=10,VLOOKUP(F3,$A$17:$B$20,2)+5%,F3&gt;=5,VLOOKUP(F3,$A$17:$B$20,2)+3%,F3&gt;=3,VLOOKUP(F3,$A$17:$B$20,2)+1%,F3&lt;3,VLOOKUP(F3,$A$17:$B$20,2))</f>
        <v>112000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36">
        <f t="shared" ref="F4:F11" si="0">INT(_xlfn.DAYS($I$1,E4)/365)</f>
        <v>2</v>
      </c>
      <c r="G4" s="5" cm="1">
        <f t="array" ref="G4">kb기본급(E4,F4,$B$13)</f>
        <v>900000</v>
      </c>
      <c r="H4" s="5">
        <v>375000</v>
      </c>
      <c r="I4" s="5" cm="1">
        <f t="array" ref="I4">G4*_xlfn.IFS(F4&gt;=10,VLOOKUP(F4,$A$17:$B$20,2)+5%,F4&gt;=5,VLOOKUP(F4,$A$17:$B$20,2)+3%,F4&gt;=3,VLOOKUP(F4,$A$17:$B$20,2)+1%,F4&lt;3,VLOOKUP(F4,$A$17:$B$20,2))</f>
        <v>18000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36">
        <f t="shared" si="0"/>
        <v>1</v>
      </c>
      <c r="G5" s="5" cm="1">
        <f t="array" ref="G5">kb기본급(E5,F5,$B$13)</f>
        <v>850000</v>
      </c>
      <c r="H5" s="5">
        <v>200000</v>
      </c>
      <c r="I5" s="5" cm="1">
        <f t="array" ref="I5">G5*_xlfn.IFS(F5&gt;=10,VLOOKUP(F5,$A$17:$B$20,2)+5%,F5&gt;=5,VLOOKUP(F5,$A$17:$B$20,2)+3%,F5&gt;=3,VLOOKUP(F5,$A$17:$B$20,2)+1%,F5&lt;3,VLOOKUP(F5,$A$17:$B$20,2))</f>
        <v>17000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36">
        <f t="shared" si="0"/>
        <v>10</v>
      </c>
      <c r="G6" s="5" cm="1">
        <f t="array" ref="G6">kb기본급(E6,F6,$B$13)</f>
        <v>1500000</v>
      </c>
      <c r="H6" s="5">
        <v>560000</v>
      </c>
      <c r="I6" s="5" cm="1">
        <f t="array" ref="I6">G6*_xlfn.IFS(F6&gt;=10,VLOOKUP(F6,$A$17:$B$20,2)+5%,F6&gt;=5,VLOOKUP(F6,$A$17:$B$20,2)+3%,F6&gt;=3,VLOOKUP(F6,$A$17:$B$20,2)+1%,F6&lt;3,VLOOKUP(F6,$A$17:$B$20,2))</f>
        <v>195000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36">
        <f t="shared" si="0"/>
        <v>2</v>
      </c>
      <c r="G7" s="5" cm="1">
        <f t="array" ref="G7">kb기본급(E7,F7,$B$13)</f>
        <v>900000</v>
      </c>
      <c r="H7" s="5">
        <v>190000</v>
      </c>
      <c r="I7" s="5" cm="1">
        <f t="array" ref="I7">G7*_xlfn.IFS(F7&gt;=10,VLOOKUP(F7,$A$17:$B$20,2)+5%,F7&gt;=5,VLOOKUP(F7,$A$17:$B$20,2)+3%,F7&gt;=3,VLOOKUP(F7,$A$17:$B$20,2)+1%,F7&lt;3,VLOOKUP(F7,$A$17:$B$20,2))</f>
        <v>18000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36">
        <f t="shared" si="0"/>
        <v>3</v>
      </c>
      <c r="G8" s="5" cm="1">
        <f t="array" ref="G8">kb기본급(E8,F8,$B$13)</f>
        <v>1150000</v>
      </c>
      <c r="H8" s="5">
        <v>200000</v>
      </c>
      <c r="I8" s="5" cm="1">
        <f t="array" ref="I8">G8*_xlfn.IFS(F8&gt;=10,VLOOKUP(F8,$A$17:$B$20,2)+5%,F8&gt;=5,VLOOKUP(F8,$A$17:$B$20,2)+3%,F8&gt;=3,VLOOKUP(F8,$A$17:$B$20,2)+1%,F8&lt;3,VLOOKUP(F8,$A$17:$B$20,2))</f>
        <v>34500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36">
        <f t="shared" si="0"/>
        <v>2</v>
      </c>
      <c r="G9" s="5" cm="1">
        <f t="array" ref="G9">kb기본급(E9,F9,$B$13)</f>
        <v>900000</v>
      </c>
      <c r="H9" s="5">
        <v>360000</v>
      </c>
      <c r="I9" s="5" cm="1">
        <f t="array" ref="I9">G9*_xlfn.IFS(F9&gt;=10,VLOOKUP(F9,$A$17:$B$20,2)+5%,F9&gt;=5,VLOOKUP(F9,$A$17:$B$20,2)+3%,F9&gt;=3,VLOOKUP(F9,$A$17:$B$20,2)+1%,F9&lt;3,VLOOKUP(F9,$A$17:$B$20,2))</f>
        <v>18000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36">
        <f t="shared" si="0"/>
        <v>1</v>
      </c>
      <c r="G10" s="5" cm="1">
        <f t="array" ref="G10">kb기본급(E10,F10,$B$13)</f>
        <v>850000</v>
      </c>
      <c r="H10" s="5">
        <v>375000</v>
      </c>
      <c r="I10" s="5" cm="1">
        <f t="array" ref="I10">G10*_xlfn.IFS(F10&gt;=10,VLOOKUP(F10,$A$17:$B$20,2)+5%,F10&gt;=5,VLOOKUP(F10,$A$17:$B$20,2)+3%,F10&gt;=3,VLOOKUP(F10,$A$17:$B$20,2)+1%,F10&lt;3,VLOOKUP(F10,$A$17:$B$20,2))</f>
        <v>17000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36">
        <f t="shared" si="0"/>
        <v>3</v>
      </c>
      <c r="G11" s="5" cm="1">
        <f t="array" ref="G11">kb기본급(E11,F11,$B$13)</f>
        <v>1150000</v>
      </c>
      <c r="H11" s="5">
        <v>520000</v>
      </c>
      <c r="I11" s="5" cm="1">
        <f t="array" ref="I11">G11*_xlfn.IFS(F11&gt;=10,VLOOKUP(F11,$A$17:$B$20,2)+5%,F11&gt;=5,VLOOKUP(F11,$A$17:$B$20,2)+3%,F11&gt;=3,VLOOKUP(F11,$A$17:$B$20,2)+1%,F11&lt;3,VLOOKUP(F11,$A$17:$B$20,2))</f>
        <v>34500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113</v>
      </c>
      <c r="G14" s="7" t="s">
        <v>173</v>
      </c>
    </row>
    <row r="15" spans="1:9">
      <c r="A15" t="s">
        <v>111</v>
      </c>
      <c r="E15" s="4" t="s">
        <v>91</v>
      </c>
      <c r="F15" s="5">
        <f t="array" ref="F15">_xlfn.RANK.EQ(MAX(($C$3:$C$11=E15)*($H$3:$H$11)),$H$3:$H$11,0)</f>
        <v>1</v>
      </c>
      <c r="G15" s="5">
        <f t="array" ref="G15">AVERAGE(LARGE(($C$3:$C$11=E15)*($H$3:$H$11),1),LARGE(($C$3:$C$11=E15)*($H$3:$H$11),2))</f>
        <v>500000</v>
      </c>
    </row>
    <row r="16" spans="1:9">
      <c r="A16" s="4" t="s">
        <v>85</v>
      </c>
      <c r="B16" s="4" t="s">
        <v>112</v>
      </c>
      <c r="E16" s="4" t="s">
        <v>8</v>
      </c>
      <c r="F16" s="5">
        <f t="array" ref="F16">_xlfn.RANK.EQ(MAX(($C$3:$C$11=E16)*($H$3:$H$11)),$H$3:$H$11,0)</f>
        <v>3</v>
      </c>
      <c r="G16" s="5">
        <f t="array" ref="G16">AVERAGE(LARGE(($C$3:$C$11=E16)*($H$3:$H$11),1),LARGE(($C$3:$C$11=E16)*($H$3:$H$11),2))</f>
        <v>447500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_xlfn.RANK.EQ(MAX(($C$3:$C$11=E17)*($H$3:$H$11)),$H$3:$H$11,0)</f>
        <v>2</v>
      </c>
      <c r="G17" s="5">
        <f t="array" ref="G17">AVERAGE(LARGE(($C$3:$C$11=E17)*($H$3:$H$11),1),LARGE(($C$3:$C$11=E17)*($H$3:$H$11),2))</f>
        <v>467500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/>
  </sheetViews>
  <sheetFormatPr defaultRowHeight="16.899999999999999"/>
  <cols>
    <col min="1" max="1" width="11.8125" bestFit="1" customWidth="1"/>
    <col min="2" max="2" width="10.5" bestFit="1" customWidth="1"/>
    <col min="3" max="3" width="9.5" bestFit="1" customWidth="1"/>
  </cols>
  <sheetData>
    <row r="1" spans="1:3">
      <c r="A1" s="33" t="s">
        <v>175</v>
      </c>
      <c r="B1" t="s" vm="1">
        <v>183</v>
      </c>
    </row>
    <row r="3" spans="1:3">
      <c r="A3" s="33" t="s">
        <v>56</v>
      </c>
      <c r="B3" t="s">
        <v>181</v>
      </c>
      <c r="C3" t="s">
        <v>182</v>
      </c>
    </row>
    <row r="4" spans="1:3">
      <c r="A4" t="s">
        <v>176</v>
      </c>
      <c r="B4" s="34">
        <v>0.41984732824427479</v>
      </c>
      <c r="C4" s="34">
        <v>0.41237113402061853</v>
      </c>
    </row>
    <row r="5" spans="1:3">
      <c r="A5" t="s">
        <v>177</v>
      </c>
      <c r="B5" s="34">
        <v>0.24427480916030533</v>
      </c>
      <c r="C5" s="34">
        <v>0.29690721649484536</v>
      </c>
    </row>
    <row r="6" spans="1:3">
      <c r="A6" t="s">
        <v>178</v>
      </c>
      <c r="B6" s="34">
        <v>0.25954198473282442</v>
      </c>
      <c r="C6" s="34">
        <v>0.21649484536082475</v>
      </c>
    </row>
    <row r="7" spans="1:3">
      <c r="A7" t="s">
        <v>179</v>
      </c>
      <c r="B7" s="34">
        <v>7.6335877862595422E-2</v>
      </c>
      <c r="C7" s="34">
        <v>7.422680412371134E-2</v>
      </c>
    </row>
    <row r="8" spans="1:3">
      <c r="A8" t="s">
        <v>180</v>
      </c>
      <c r="B8" s="34">
        <v>1</v>
      </c>
      <c r="C8" s="34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K9" sqref="K9"/>
    </sheetView>
  </sheetViews>
  <sheetFormatPr defaultRowHeight="16.899999999999999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114</v>
      </c>
      <c r="C1" s="10"/>
    </row>
    <row r="3" spans="2:8">
      <c r="B3" s="4" t="s">
        <v>115</v>
      </c>
      <c r="C3" s="9">
        <v>8.6</v>
      </c>
    </row>
    <row r="4" spans="2:8">
      <c r="B4" s="4" t="s">
        <v>116</v>
      </c>
      <c r="C4" s="9">
        <v>6.2</v>
      </c>
      <c r="E4" s="28" t="s">
        <v>117</v>
      </c>
      <c r="F4" s="28"/>
      <c r="G4" s="28"/>
      <c r="H4" s="28"/>
    </row>
    <row r="5" spans="2:8">
      <c r="B5" s="4" t="s">
        <v>118</v>
      </c>
      <c r="C5" s="9">
        <v>9</v>
      </c>
      <c r="E5" s="4" t="s">
        <v>119</v>
      </c>
      <c r="F5" s="4" t="s">
        <v>115</v>
      </c>
      <c r="G5" s="4" t="s">
        <v>116</v>
      </c>
      <c r="H5" s="4" t="s">
        <v>118</v>
      </c>
    </row>
    <row r="6" spans="2:8">
      <c r="B6" s="7" t="s">
        <v>120</v>
      </c>
      <c r="C6" s="9">
        <f>C3*F6+C4*G6+C5*H6</f>
        <v>7.8000000000000007</v>
      </c>
      <c r="E6" s="4" t="s">
        <v>121</v>
      </c>
      <c r="F6" s="11">
        <v>0.2</v>
      </c>
      <c r="G6" s="11">
        <v>0.4</v>
      </c>
      <c r="H6" s="11">
        <v>0.4</v>
      </c>
    </row>
    <row r="8" spans="2:8">
      <c r="D8" s="26" t="s">
        <v>116</v>
      </c>
      <c r="E8" s="26"/>
      <c r="F8" s="26"/>
      <c r="G8" s="26"/>
      <c r="H8" s="26"/>
    </row>
    <row r="9" spans="2:8">
      <c r="C9">
        <f>C3*F6+C4*G6+C5*H6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29" t="s">
        <v>122</v>
      </c>
      <c r="C10" s="11">
        <v>0.5</v>
      </c>
      <c r="D10" s="9">
        <f t="dataTable" ref="D10:H14" dt2D="1" dtr="1" r1="C4" r2="C3"/>
        <v>3.74</v>
      </c>
      <c r="E10" s="9">
        <v>3.7800000000000002</v>
      </c>
      <c r="F10" s="9">
        <v>3.8200000000000003</v>
      </c>
      <c r="G10" s="9">
        <v>3.8600000000000003</v>
      </c>
      <c r="H10" s="9">
        <v>3.9000000000000004</v>
      </c>
    </row>
    <row r="11" spans="2:8">
      <c r="B11" s="30"/>
      <c r="C11" s="11">
        <v>0.4</v>
      </c>
      <c r="D11" s="9">
        <v>3.72</v>
      </c>
      <c r="E11" s="9">
        <v>3.7600000000000002</v>
      </c>
      <c r="F11" s="9">
        <v>3.8000000000000003</v>
      </c>
      <c r="G11" s="9">
        <v>3.8400000000000003</v>
      </c>
      <c r="H11" s="9">
        <v>3.88</v>
      </c>
    </row>
    <row r="12" spans="2:8">
      <c r="B12" s="30"/>
      <c r="C12" s="11">
        <v>0.3</v>
      </c>
      <c r="D12" s="9">
        <v>3.7</v>
      </c>
      <c r="E12" s="9">
        <v>3.74</v>
      </c>
      <c r="F12" s="9">
        <v>3.7800000000000002</v>
      </c>
      <c r="G12" s="9">
        <v>3.8200000000000003</v>
      </c>
      <c r="H12" s="9">
        <v>3.8600000000000003</v>
      </c>
    </row>
    <row r="13" spans="2:8">
      <c r="B13" s="30"/>
      <c r="C13" s="11">
        <v>0.2</v>
      </c>
      <c r="D13" s="9">
        <v>3.68</v>
      </c>
      <c r="E13" s="9">
        <v>3.72</v>
      </c>
      <c r="F13" s="9">
        <v>3.7600000000000002</v>
      </c>
      <c r="G13" s="9">
        <v>3.8000000000000003</v>
      </c>
      <c r="H13" s="9">
        <v>3.8400000000000003</v>
      </c>
    </row>
    <row r="14" spans="2:8">
      <c r="B14" s="31"/>
      <c r="C14" s="11">
        <v>0.1</v>
      </c>
      <c r="D14" s="9">
        <v>3.66</v>
      </c>
      <c r="E14" s="9">
        <v>3.7</v>
      </c>
      <c r="F14" s="9">
        <v>3.74</v>
      </c>
      <c r="G14" s="9">
        <v>3.7800000000000002</v>
      </c>
      <c r="H14" s="9">
        <v>3.8200000000000003</v>
      </c>
    </row>
  </sheetData>
  <dataConsolidate/>
  <mergeCells count="3">
    <mergeCell ref="E4:H4"/>
    <mergeCell ref="D8:H8"/>
    <mergeCell ref="B10:B1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topLeftCell="A13" workbookViewId="0">
      <selection activeCell="E35" sqref="E35"/>
    </sheetView>
  </sheetViews>
  <sheetFormatPr defaultRowHeight="16.899999999999999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2" t="s">
        <v>123</v>
      </c>
      <c r="C1" s="32"/>
      <c r="D1" s="32"/>
    </row>
    <row r="3" spans="1:4">
      <c r="A3" s="4" t="s">
        <v>83</v>
      </c>
      <c r="B3" s="4" t="s">
        <v>124</v>
      </c>
      <c r="C3" s="4" t="s">
        <v>125</v>
      </c>
      <c r="D3" s="4" t="s">
        <v>126</v>
      </c>
    </row>
    <row r="4" spans="1:4">
      <c r="A4" s="4" t="s">
        <v>127</v>
      </c>
      <c r="B4" s="4" t="s">
        <v>128</v>
      </c>
      <c r="C4" s="4">
        <v>540</v>
      </c>
      <c r="D4" s="4">
        <v>230</v>
      </c>
    </row>
    <row r="5" spans="1:4">
      <c r="A5" s="4" t="s">
        <v>129</v>
      </c>
      <c r="B5" s="4" t="s">
        <v>130</v>
      </c>
      <c r="C5" s="4">
        <v>430</v>
      </c>
      <c r="D5" s="4">
        <v>210</v>
      </c>
    </row>
    <row r="6" spans="1:4">
      <c r="A6" s="4" t="s">
        <v>131</v>
      </c>
      <c r="B6" s="4" t="s">
        <v>132</v>
      </c>
      <c r="C6" s="4">
        <v>120</v>
      </c>
      <c r="D6" s="4">
        <v>180</v>
      </c>
    </row>
    <row r="7" spans="1:4">
      <c r="A7" s="4" t="s">
        <v>133</v>
      </c>
      <c r="B7" s="4" t="s">
        <v>134</v>
      </c>
      <c r="C7" s="4">
        <v>500</v>
      </c>
      <c r="D7" s="4">
        <v>310</v>
      </c>
    </row>
    <row r="8" spans="1:4">
      <c r="A8" s="4" t="s">
        <v>135</v>
      </c>
      <c r="B8" s="4" t="s">
        <v>132</v>
      </c>
      <c r="C8" s="4">
        <v>120</v>
      </c>
      <c r="D8" s="4">
        <v>110</v>
      </c>
    </row>
    <row r="9" spans="1:4">
      <c r="A9" s="4" t="s">
        <v>136</v>
      </c>
      <c r="B9" s="4" t="s">
        <v>130</v>
      </c>
      <c r="C9" s="4">
        <v>480</v>
      </c>
      <c r="D9" s="4">
        <v>310</v>
      </c>
    </row>
    <row r="10" spans="1:4">
      <c r="A10" s="4" t="s">
        <v>137</v>
      </c>
      <c r="B10" s="4" t="s">
        <v>132</v>
      </c>
      <c r="C10" s="4">
        <v>160</v>
      </c>
      <c r="D10" s="4">
        <v>172</v>
      </c>
    </row>
    <row r="11" spans="1:4">
      <c r="A11" s="4" t="s">
        <v>138</v>
      </c>
      <c r="B11" s="4" t="s">
        <v>132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J17" sqref="J17"/>
    </sheetView>
  </sheetViews>
  <sheetFormatPr defaultRowHeight="16.899999999999999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149999999999999">
      <c r="A2" s="12"/>
      <c r="B2" s="13" t="s">
        <v>139</v>
      </c>
      <c r="C2" s="14"/>
      <c r="D2" s="14"/>
      <c r="E2" s="14"/>
      <c r="F2" s="14"/>
      <c r="G2" s="14"/>
      <c r="H2" s="14"/>
    </row>
    <row r="3" spans="1:9">
      <c r="A3" s="12"/>
      <c r="B3" s="15" t="s">
        <v>140</v>
      </c>
      <c r="C3" s="16" t="s">
        <v>141</v>
      </c>
      <c r="D3" s="17" t="s">
        <v>142</v>
      </c>
      <c r="E3" s="17" t="s">
        <v>143</v>
      </c>
      <c r="F3" s="17" t="s">
        <v>144</v>
      </c>
      <c r="G3" s="17" t="s">
        <v>145</v>
      </c>
      <c r="H3" s="17" t="s">
        <v>146</v>
      </c>
      <c r="I3" s="17" t="s">
        <v>147</v>
      </c>
    </row>
    <row r="4" spans="1:9">
      <c r="A4" s="12"/>
      <c r="B4" s="15" t="s">
        <v>148</v>
      </c>
      <c r="C4" s="18" t="s">
        <v>149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5">
        <f t="shared" ref="I4:I11" si="1">_xlfn.RANK.EQ(H4,$H$4:$H$11)</f>
        <v>3</v>
      </c>
    </row>
    <row r="5" spans="1:9">
      <c r="A5" s="12"/>
      <c r="B5" s="15" t="s">
        <v>150</v>
      </c>
      <c r="C5" s="18" t="s">
        <v>151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5">
        <f t="shared" si="1"/>
        <v>7</v>
      </c>
    </row>
    <row r="6" spans="1:9">
      <c r="A6" s="12"/>
      <c r="B6" s="15" t="s">
        <v>152</v>
      </c>
      <c r="C6" s="18" t="s">
        <v>153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5">
        <f t="shared" si="1"/>
        <v>2</v>
      </c>
    </row>
    <row r="7" spans="1:9">
      <c r="A7" s="12"/>
      <c r="B7" s="15" t="s">
        <v>154</v>
      </c>
      <c r="C7" s="18" t="s">
        <v>151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5">
        <f t="shared" si="1"/>
        <v>5</v>
      </c>
    </row>
    <row r="8" spans="1:9">
      <c r="A8" s="12"/>
      <c r="B8" s="15" t="s">
        <v>155</v>
      </c>
      <c r="C8" s="18" t="s">
        <v>149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5">
        <f t="shared" si="1"/>
        <v>6</v>
      </c>
    </row>
    <row r="9" spans="1:9">
      <c r="A9" s="12"/>
      <c r="B9" s="15" t="s">
        <v>156</v>
      </c>
      <c r="C9" s="18" t="s">
        <v>153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5">
        <f t="shared" si="1"/>
        <v>4</v>
      </c>
    </row>
    <row r="10" spans="1:9">
      <c r="A10" s="12"/>
      <c r="B10" s="15" t="s">
        <v>157</v>
      </c>
      <c r="C10" s="18" t="s">
        <v>149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5">
        <f t="shared" si="1"/>
        <v>8</v>
      </c>
    </row>
    <row r="11" spans="1:9">
      <c r="A11" s="12"/>
      <c r="B11" s="15" t="s">
        <v>158</v>
      </c>
      <c r="C11" s="18" t="s">
        <v>151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5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1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I15" sqref="I15"/>
    </sheetView>
  </sheetViews>
  <sheetFormatPr defaultRowHeight="16.899999999999999"/>
  <sheetData>
    <row r="1" spans="1:7" ht="19.5">
      <c r="A1" s="23" t="s">
        <v>159</v>
      </c>
      <c r="F1" t="s">
        <v>184</v>
      </c>
    </row>
    <row r="3" spans="1:7">
      <c r="A3" s="2" t="s">
        <v>160</v>
      </c>
      <c r="B3" s="2" t="s">
        <v>1</v>
      </c>
      <c r="C3" s="2" t="s">
        <v>161</v>
      </c>
      <c r="D3" s="2" t="s">
        <v>162</v>
      </c>
      <c r="G3" t="s">
        <v>163</v>
      </c>
    </row>
    <row r="4" spans="1:7">
      <c r="A4" t="s">
        <v>164</v>
      </c>
      <c r="B4" t="s">
        <v>165</v>
      </c>
      <c r="C4">
        <v>100</v>
      </c>
      <c r="D4">
        <v>100</v>
      </c>
      <c r="G4" t="s">
        <v>164</v>
      </c>
    </row>
    <row r="5" spans="1:7">
      <c r="A5" t="s">
        <v>166</v>
      </c>
      <c r="B5" t="s">
        <v>167</v>
      </c>
      <c r="C5">
        <v>80</v>
      </c>
      <c r="D5">
        <v>90</v>
      </c>
      <c r="G5" t="s">
        <v>166</v>
      </c>
    </row>
    <row r="6" spans="1:7">
      <c r="A6" t="s">
        <v>168</v>
      </c>
      <c r="B6" t="s">
        <v>169</v>
      </c>
      <c r="C6">
        <v>88</v>
      </c>
      <c r="D6">
        <v>92</v>
      </c>
      <c r="G6" t="s">
        <v>168</v>
      </c>
    </row>
    <row r="7" spans="1:7">
      <c r="G7" t="s">
        <v>170</v>
      </c>
    </row>
    <row r="8" spans="1:7">
      <c r="G8" t="s">
        <v>171</v>
      </c>
    </row>
    <row r="9" spans="1:7">
      <c r="G9" t="s">
        <v>172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519113</xdr:colOff>
                <xdr:row>8</xdr:row>
                <xdr:rowOff>61913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민서 미니</cp:lastModifiedBy>
  <cp:lastPrinted>2026-02-06T04:41:24Z</cp:lastPrinted>
  <dcterms:created xsi:type="dcterms:W3CDTF">2023-05-12T01:27:33Z</dcterms:created>
  <dcterms:modified xsi:type="dcterms:W3CDTF">2026-02-06T04:52:21Z</dcterms:modified>
</cp:coreProperties>
</file>