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B08B8AC-D43D-4365-B396-B4A4103F1C06}" xr6:coauthVersionLast="47" xr6:coauthVersionMax="47" xr10:uidLastSave="{00000000-0000-0000-0000-000000000000}"/>
  <bookViews>
    <workbookView xWindow="-108" yWindow="-108" windowWidth="23256" windowHeight="12456" firstSheet="3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C6" i="4"/>
  <c r="G16" i="2" a="1"/>
  <c r="G16" i="2" s="1"/>
  <c r="G17" i="2" a="1"/>
  <c r="G17" i="2" s="1"/>
  <c r="G15" i="2" a="1"/>
  <c r="G15" i="2" s="1"/>
  <c r="F16" i="2" a="1"/>
  <c r="F16" i="2"/>
  <c r="F17" i="2" a="1"/>
  <c r="F17" i="2"/>
  <c r="F15" i="2" a="1"/>
  <c r="F15" i="2" s="1"/>
  <c r="I4" i="2" a="1"/>
  <c r="I4" i="2" s="1"/>
  <c r="I5" i="2" a="1"/>
  <c r="I5" i="2"/>
  <c r="I6" i="2" a="1"/>
  <c r="I6" i="2"/>
  <c r="I7" i="2" a="1"/>
  <c r="I7" i="2" s="1"/>
  <c r="I8" i="2" a="1"/>
  <c r="I8" i="2"/>
  <c r="I9" i="2" a="1"/>
  <c r="I9" i="2"/>
  <c r="I10" i="2" a="1"/>
  <c r="I10" i="2"/>
  <c r="I11" i="2" a="1"/>
  <c r="I11" i="2"/>
  <c r="I3" i="2" a="1"/>
  <c r="I3" i="2" s="1"/>
  <c r="F4" i="2"/>
  <c r="F5" i="2"/>
  <c r="F6" i="2"/>
  <c r="F7" i="2"/>
  <c r="F8" i="2"/>
  <c r="F9" i="2"/>
  <c r="F10" i="2"/>
  <c r="F11" i="2"/>
  <c r="F3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4" i="2" a="1"/>
  <c r="G6" i="2" a="1"/>
  <c r="G7" i="2" a="1"/>
  <c r="G8" i="2" a="1"/>
  <c r="G9" i="2" a="1"/>
  <c r="G10" i="2" a="1"/>
  <c r="G11" i="2" a="1"/>
  <c r="G5" i="2" a="1"/>
  <c r="G3" i="2" a="1"/>
  <c r="G5" i="2" l="1"/>
  <c r="G11" i="2"/>
  <c r="G10" i="2"/>
  <c r="G9" i="2"/>
  <c r="G8" i="2"/>
  <c r="G7" i="2"/>
  <c r="G6" i="2"/>
  <c r="G4" i="2"/>
  <c r="G3" i="2"/>
  <c r="I6" i="6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6AF1F9-9864-4FC8-999B-1A98E0C3A18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7559C6-F5E0-46FB-882C-D57CAC5720DE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Users\PC\Desktop\2026기본서_컴활1급실기\01 엑셀\04 실전모의고사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<sst xmlns="http://schemas.openxmlformats.org/spreadsheetml/2006/main" count="307" uniqueCount="184">
  <si>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</si>
  <si>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</si>
  <si>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</si>
  <si>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</si>
  <si>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</si>
  <si>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</si>
  <si>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</si>
  <si>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</si>
  <si>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</si>
  <si>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</si>
  <si>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</si>
  <si>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</si>
  <si>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</si>
  <si>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</si>
  <si>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</si>
  <si>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</si>
  <si>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</si>
  <si>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</si>
  <si>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</si>
  <si>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</si>
  <si>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</si>
  <si>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</si>
  <si>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</si>
  <si>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</si>
  <si>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</si>
  <si>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</si>
  <si>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</si>
  <si>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</si>
  <si>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</si>
  <si>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</si>
  <si>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</si>
  <si>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</si>
  <si>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</si>
  <si>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</si>
  <si>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</si>
  <si>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</si>
  <si>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</si>
  <si>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</si>
  <si>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</si>
  <si>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</si>
  <si>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</si>
  <si>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</si>
  <si>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</si>
  <si>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</si>
  <si>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</si>
  <si>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</si>
  <si>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</si>
  <si>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</si>
  <si>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</si>
  <si>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</si>
  <si>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</si>
  <si>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</si>
  <si>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</si>
  <si>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</si>
  <si>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</si>
  <si>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</si>
  <si>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</si>
  <si>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</si>
  <si>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</si>
  <si>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</si>
  <si>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</si>
  <si>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</si>
  <si>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</si>
  <si>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</si>
  <si>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</si>
  <si>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</si>
  <si>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</si>
  <si>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</si>
  <si>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</si>
  <si>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</si>
  <si>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</si>
  <si>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</si>
  <si>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</si>
  <si>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</si>
  <si>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</si>
  <si>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</si>
  <si>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</si>
  <si>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</si>
  <si>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</si>
  <si>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</si>
  <si>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</si>
  <si>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</si>
  <si>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</si>
  <si>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</si>
  <si>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</si>
  <si>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</si>
  <si>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</si>
  <si>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</si>
  <si>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</si>
  <si>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</si>
  <si>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</si>
  <si>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</si>
  <si>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</si>
  <si>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</si>
  <si>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</si>
  <si>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</si>
  <si>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</si>
  <si>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</si>
  <si>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</si>
  <si>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</si>
  <si>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</si>
  <si>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</si>
  <si>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</si>
  <si>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</si>
  <si>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</si>
  <si>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</si>
  <si>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</si>
  <si>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</si>
  <si>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</si>
  <si>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</si>
  <si>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</si>
  <si>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</si>
  <si>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</si>
  <si>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</si>
  <si>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</si>
  <si>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</si>
  <si>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</si>
  <si>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</si>
  <si>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</si>
  <si>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</si>
  <si>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</si>
  <si>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</si>
  <si>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</si>
  <si>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</si>
  <si>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</si>
  <si>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</si>
  <si>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</si>
  <si>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</si>
  <si>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</si>
  <si>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</si>
  <si>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</si>
  <si>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</si>
  <si>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</si>
  <si>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</si>
  <si>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</si>
  <si>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</si>
  <si>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</si>
  <si>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</si>
  <si>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</si>
  <si>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</si>
  <si>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</si>
  <si>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</si>
  <si>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</si>
  <si>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</si>
  <si>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</si>
  <si>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</si>
  <si>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</si>
  <si>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</si>
  <si>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</si>
  <si>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</si>
  <si>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</si>
  <si>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</si>
  <si>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</si>
  <si>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</si>
  <si>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</si>
  <si>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</si>
  <si>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</si>
  <si>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</si>
  <si>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</si>
  <si>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</si>
  <si>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</si>
  <si>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</si>
  <si>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</si>
  <si>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</si>
  <si>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</si>
  <si>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</si>
  <si>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</si>
  <si>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</si>
  <si>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</si>
  <si>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</si>
  <si>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</si>
  <si>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</si>
  <si>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</si>
  <si>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상위 상여금 평균</t>
    <phoneticPr fontId="1" type="noConversion"/>
  </si>
  <si>
    <t>조건</t>
    <phoneticPr fontId="1" type="noConversion"/>
  </si>
  <si>
    <t>라나지</t>
  </si>
  <si>
    <t>용의 전설</t>
  </si>
  <si>
    <t>포가튼 왕국2</t>
  </si>
  <si>
    <t>한국 협객전</t>
  </si>
  <si>
    <t>총합계</t>
  </si>
  <si>
    <t>등급</t>
  </si>
  <si>
    <t>합계: 수량</t>
  </si>
  <si>
    <t>합계: 단가</t>
  </si>
  <si>
    <t>18세이상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</si>
</sst>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3">
    <dxf>
      <fill>
        <patternFill>
          <bgColor rgb="FFFFC000"/>
        </patternFill>
      </fill>
    </dxf>
    <dxf>
      <font>
        <b/>
        <i val="0"/>
        <color rgb="FF0070C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90"/>
        <c:holeSize val="4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0</xdr:row>
      <xdr:rowOff>22860</xdr:rowOff>
    </xdr:from>
    <xdr:to>
      <xdr:col>6</xdr:col>
      <xdr:colOff>0</xdr:colOff>
      <xdr:row>1</xdr:row>
      <xdr:rowOff>228600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1C947344-FE4B-2631-C118-F05AAC59156F}"/>
            </a:ext>
          </a:extLst>
        </xdr:cNvPr>
        <xdr:cNvSpPr/>
      </xdr:nvSpPr>
      <xdr:spPr>
        <a:xfrm>
          <a:off x="2225040" y="22860"/>
          <a:ext cx="1348740" cy="4267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7</xdr:col>
      <xdr:colOff>22860</xdr:colOff>
      <xdr:row>0</xdr:row>
      <xdr:rowOff>15240</xdr:rowOff>
    </xdr:from>
    <xdr:to>
      <xdr:col>8</xdr:col>
      <xdr:colOff>731520</xdr:colOff>
      <xdr:row>1</xdr:row>
      <xdr:rowOff>236220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D0FBF0C5-78A5-CCC1-F1C5-BBE5F98E9E6E}"/>
            </a:ext>
          </a:extLst>
        </xdr:cNvPr>
        <xdr:cNvSpPr/>
      </xdr:nvSpPr>
      <xdr:spPr>
        <a:xfrm>
          <a:off x="4274820" y="15240"/>
          <a:ext cx="1478280" cy="4419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</xdr:row>
          <xdr:rowOff>0</xdr:rowOff>
        </xdr:from>
        <xdr:to>
          <xdr:col>5</xdr:col>
          <xdr:colOff>518160</xdr:colOff>
          <xdr:row>8</xdr:row>
          <xdr:rowOff>83820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" refreshedDate="46014.65790046296" backgroundQuery="1" createdVersion="8" refreshedVersion="8" minRefreshableVersion="3" recordCount="0" supportSubquery="1" supportAdvancedDrill="1" xr:uid="{11CE99AA-6DF3-4B6D-88BC-26E9A6D351FD}">
  <cacheSource type="external" connectionId="1"/>
  <cacheFields count="4"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게임대여].[등급].[등급]" caption="등급" numFmtId="0" hierarchy="1" level="1">
      <sharedItems containsSemiMixedTypes="0" containsNonDate="0" containsString="0"/>
    </cacheField>
    <cacheField name="[Measures].[합계: 수량]" caption="합계: 수량" numFmtId="0" hierarchy="6" level="32767"/>
    <cacheField name="[Measures].[합계: 단가]" caption="합계: 단가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9FC857-C8C7-4904-A055-4795DBCBCD3E}" name="피벗 테이블1" cacheId="3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Page" compact="0" allDrilled="1" showAll="0" dataSourceSort="1" defaultSubtotal="0" defaultAttributeDrillState="1"/>
    <pivotField dataField="1" compact="0" showAll="0" defaultSubtotal="0"/>
    <pivotField dataField="1" compact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" name="[게임대여].[등급].&amp;[18세이상]" cap="18세이상"/>
  </pageFields>
  <dataFields count="2">
    <dataField name="합계: 수량" fld="2" showDataAs="percentOfCol" baseField="0" baseItem="0" numFmtId="10"/>
    <dataField name="합계: 단가" fld="3" showDataAs="percentOfCol" baseField="0" baseItem="0" numFmtId="1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6"/>
  <sheetViews>
    <sheetView topLeftCell="A2" workbookViewId="0">
      <selection activeCell="B3" sqref="B3:H22"/>
    </sheetView>
  </sheetViews>
  <sheetFormatPr defaultRowHeight="17.399999999999999"/>
  <cols>
    <col min="1" max="1" width="3" customWidth="1"/>
    <col min="2" max="2" width="8.09765625" customWidth="1"/>
    <col min="3" max="4" width="8.19921875" customWidth="1"/>
    <col min="5" max="6" width="6.09765625" customWidth="1"/>
    <col min="7" max="7" width="7.097656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AND(LEFT(B3,1)="P",MID(B3,4,1)*1&gt;=5)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  <row r="33" spans="2:5">
      <c r="B33" s="2"/>
      <c r="C33" s="2"/>
      <c r="D33" s="2"/>
      <c r="E33" s="2"/>
    </row>
    <row r="34" spans="2:5">
      <c r="B34" s="2"/>
      <c r="C34" s="2"/>
      <c r="D34" s="2"/>
      <c r="E34" s="2"/>
    </row>
    <row r="35" spans="2:5">
      <c r="B35" s="2"/>
      <c r="C35" s="2"/>
      <c r="D35" s="2"/>
      <c r="E35" s="2"/>
    </row>
    <row r="36" spans="2:5">
      <c r="B36" s="2"/>
      <c r="C36" s="2"/>
      <c r="D36" s="2"/>
      <c r="E36" s="2"/>
    </row>
  </sheetData>
  <phoneticPr fontId="1" type="noConversion"/>
  <conditionalFormatting sqref="B3:H22">
    <cfRule type="expression" dxfId="1" priority="1">
      <formula>AND(ISEVEN(MONTH($H3)),$H3&gt;=DATE(2020,1,1))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>
    <pageSetUpPr fitToPage="1"/>
  </sheetPr>
  <dimension ref="A1:I20"/>
  <sheetViews>
    <sheetView workbookViewId="0">
      <selection sqref="A1:I1"/>
    </sheetView>
  </sheetViews>
  <sheetFormatPr defaultRowHeight="17.399999999999999"/>
  <cols>
    <col min="1" max="1" width="11.69921875" customWidth="1"/>
    <col min="2" max="2" width="10.8984375" bestFit="1" customWidth="1"/>
    <col min="3" max="4" width="9.19921875" bestFit="1" customWidth="1"/>
    <col min="5" max="5" width="14.59765625" bestFit="1" customWidth="1"/>
    <col min="6" max="7" width="9.19921875" bestFit="1" customWidth="1"/>
    <col min="8" max="9" width="14.59765625" bestFit="1" customWidth="1"/>
  </cols>
  <sheetData>
    <row r="1" spans="1:9" ht="21">
      <c r="A1" s="27" t="s">
        <v>55</v>
      </c>
      <c r="B1" s="27"/>
      <c r="C1" s="27"/>
      <c r="D1" s="27"/>
      <c r="E1" s="27"/>
      <c r="F1" s="27"/>
      <c r="G1" s="27"/>
      <c r="H1" s="27"/>
      <c r="I1" s="27"/>
    </row>
    <row r="3" spans="1:9">
      <c r="A3" s="26" t="s">
        <v>56</v>
      </c>
      <c r="B3" s="26" t="s">
        <v>57</v>
      </c>
      <c r="C3" s="26" t="s">
        <v>58</v>
      </c>
      <c r="D3" s="26"/>
      <c r="E3" s="26"/>
      <c r="F3" s="26" t="s">
        <v>59</v>
      </c>
      <c r="G3" s="26"/>
      <c r="H3" s="26"/>
      <c r="I3" s="26" t="s">
        <v>60</v>
      </c>
    </row>
    <row r="4" spans="1:9">
      <c r="A4" s="26"/>
      <c r="B4" s="26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6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4" t="s">
        <v>74</v>
      </c>
      <c r="B16" s="25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6" t="s">
        <v>75</v>
      </c>
      <c r="B18" s="26"/>
      <c r="C18" s="26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G15" sqref="G15:G17"/>
    </sheetView>
  </sheetViews>
  <sheetFormatPr defaultRowHeight="17.399999999999999"/>
  <cols>
    <col min="1" max="1" width="10.19921875" customWidth="1"/>
    <col min="4" max="4" width="6.19921875" customWidth="1"/>
    <col min="5" max="5" width="11.19921875" customWidth="1"/>
    <col min="6" max="6" width="15.8984375" bestFit="1" customWidth="1"/>
    <col min="7" max="7" width="16.5" bestFit="1" customWidth="1"/>
    <col min="8" max="8" width="12.8984375" customWidth="1"/>
    <col min="9" max="9" width="12.59765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INT(_xlfn.DAYS($I$1,E3)/365)</f>
        <v>8</v>
      </c>
      <c r="G3" s="5" cm="1">
        <f t="array" ref="G3">kb기본급(E3,F3,$B$13)</f>
        <v>1400000</v>
      </c>
      <c r="H3" s="5">
        <v>640000</v>
      </c>
      <c r="I3" s="5" cm="1">
        <f t="array" ref="I3">(_xlfn.IFS(F3&gt;=10,0.05,F3&gt;=5,0.03,F3&gt;=3,0.01,F3&lt;3,0)+VLOOKUP(F3,$A$17:$B$20,2,TRUE))*G3</f>
        <v>112000</v>
      </c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INT(_xlfn.DAYS($I$1,E4)/365)</f>
        <v>2</v>
      </c>
      <c r="G4" s="5" cm="1">
        <f t="array" ref="G4">kb기본급(E4,F4,$B$13)</f>
        <v>900000</v>
      </c>
      <c r="H4" s="5">
        <v>375000</v>
      </c>
      <c r="I4" s="5" cm="1">
        <f t="array" ref="I4">(_xlfn.IFS(F4&gt;=10,0.05,F4&gt;=5,0.03,F4&gt;=3,0.01,F4&lt;3,0)+VLOOKUP(F4,$A$17:$B$20,2,TRUE))*G4</f>
        <v>18000</v>
      </c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kb기본급(E5,F5,$B$13)</f>
        <v>850000</v>
      </c>
      <c r="H5" s="5">
        <v>200000</v>
      </c>
      <c r="I5" s="5" cm="1">
        <f t="array" ref="I5">(_xlfn.IFS(F5&gt;=10,0.05,F5&gt;=5,0.03,F5&gt;=3,0.01,F5&lt;3,0)+VLOOKUP(F5,$A$17:$B$20,2,TRUE))*G5</f>
        <v>17000</v>
      </c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cm="1">
        <f t="array" ref="G6">kb기본급(E6,F6,$B$13)</f>
        <v>1500000</v>
      </c>
      <c r="H6" s="5">
        <v>560000</v>
      </c>
      <c r="I6" s="5" cm="1">
        <f t="array" ref="I6">(_xlfn.IFS(F6&gt;=10,0.05,F6&gt;=5,0.03,F6&gt;=3,0.01,F6&lt;3,0)+VLOOKUP(F6,$A$17:$B$20,2,TRUE))*G6</f>
        <v>195000</v>
      </c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kb기본급(E7,F7,$B$13)</f>
        <v>900000</v>
      </c>
      <c r="H7" s="5">
        <v>190000</v>
      </c>
      <c r="I7" s="5" cm="1">
        <f t="array" ref="I7">(_xlfn.IFS(F7&gt;=10,0.05,F7&gt;=5,0.03,F7&gt;=3,0.01,F7&lt;3,0)+VLOOKUP(F7,$A$17:$B$20,2,TRUE))*G7</f>
        <v>18000</v>
      </c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kb기본급(E8,F8,$B$13)</f>
        <v>1150000</v>
      </c>
      <c r="H8" s="5">
        <v>200000</v>
      </c>
      <c r="I8" s="5" cm="1">
        <f t="array" ref="I8">(_xlfn.IFS(F8&gt;=10,0.05,F8&gt;=5,0.03,F8&gt;=3,0.01,F8&lt;3,0)+VLOOKUP(F8,$A$17:$B$20,2,TRUE))*G8</f>
        <v>34500</v>
      </c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kb기본급(E9,F9,$B$13)</f>
        <v>900000</v>
      </c>
      <c r="H9" s="5">
        <v>360000</v>
      </c>
      <c r="I9" s="5" cm="1">
        <f t="array" ref="I9">(_xlfn.IFS(F9&gt;=10,0.05,F9&gt;=5,0.03,F9&gt;=3,0.01,F9&lt;3,0)+VLOOKUP(F9,$A$17:$B$20,2,TRUE))*G9</f>
        <v>18000</v>
      </c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kb기본급(E10,F10,$B$13)</f>
        <v>850000</v>
      </c>
      <c r="H10" s="5">
        <v>375000</v>
      </c>
      <c r="I10" s="5" cm="1">
        <f t="array" ref="I10">(_xlfn.IFS(F10&gt;=10,0.05,F10&gt;=5,0.03,F10&gt;=3,0.01,F10&lt;3,0)+VLOOKUP(F10,$A$17:$B$20,2,TRUE))*G10</f>
        <v>17000</v>
      </c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kb기본급(E11,F11,$B$13)</f>
        <v>1150000</v>
      </c>
      <c r="H11" s="5">
        <v>520000</v>
      </c>
      <c r="I11" s="5" cm="1">
        <f t="array" ref="I11">(_xlfn.IFS(F11&gt;=10,0.05,F11&gt;=5,0.03,F11&gt;=3,0.01,F11&lt;3,0)+VLOOKUP(F11,$A$17:$B$20,2,TRUE))*G11</f>
        <v>34500</v>
      </c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113</v>
      </c>
      <c r="G14" s="7" t="s">
        <v>173</v>
      </c>
    </row>
    <row r="15" spans="1:9">
      <c r="A15" t="s">
        <v>111</v>
      </c>
      <c r="E15" s="4" t="s">
        <v>91</v>
      </c>
      <c r="F15" s="5" cm="1">
        <f t="array" ref="F15">_xlfn.RANK.EQ(MAX(($C$3:$C$11=E15)*$H$3:$H$11),$H$3:$H$11)</f>
        <v>1</v>
      </c>
      <c r="G15" s="5">
        <f t="array" ref="G15">AVERAGE(($C$3:$C$11=E15)*($H$3:$H$11=LARGE(($C$3:$C$11=E15)*$H$3:$H$11,{1,2}))*$H$3:$H$11)</f>
        <v>55555.555555555555</v>
      </c>
    </row>
    <row r="16" spans="1:9">
      <c r="A16" s="4" t="s">
        <v>85</v>
      </c>
      <c r="B16" s="4" t="s">
        <v>112</v>
      </c>
      <c r="E16" s="4" t="s">
        <v>8</v>
      </c>
      <c r="F16" s="5" cm="1">
        <f t="array" ref="F16">_xlfn.RANK.EQ(MAX(($C$3:$C$11=E16)*$H$3:$H$11),$H$3:$H$11)</f>
        <v>3</v>
      </c>
      <c r="G16" s="5">
        <f t="array" ref="G16">AVERAGE(($C$3:$C$11=E16)*($H$3:$H$11=LARGE(($C$3:$C$11=E16)*$H$3:$H$11,{1,2}))*$H$3:$H$11)</f>
        <v>49722.222222222219</v>
      </c>
    </row>
    <row r="17" spans="1:7">
      <c r="A17" s="9">
        <v>1</v>
      </c>
      <c r="B17" s="9">
        <v>0.02</v>
      </c>
      <c r="E17" s="4" t="s">
        <v>12</v>
      </c>
      <c r="F17" s="5" cm="1">
        <f t="array" ref="F17">_xlfn.RANK.EQ(MAX(($C$3:$C$11=E17)*$H$3:$H$11),$H$3:$H$11)</f>
        <v>2</v>
      </c>
      <c r="G17" s="5">
        <f t="array" ref="G17">AVERAGE(($C$3:$C$11=E17)*($H$3:$H$11=LARGE(($C$3:$C$11=E17)*$H$3:$H$11,{1,2}))*$H$3:$H$11)</f>
        <v>51944.444444444445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>
      <selection activeCell="B4" sqref="B4"/>
    </sheetView>
  </sheetViews>
  <sheetFormatPr defaultRowHeight="17.399999999999999"/>
  <cols>
    <col min="1" max="1" width="12.19921875" bestFit="1" customWidth="1"/>
    <col min="2" max="2" width="10.796875" bestFit="1" customWidth="1"/>
    <col min="3" max="3" width="9.69921875" bestFit="1" customWidth="1"/>
  </cols>
  <sheetData>
    <row r="1" spans="1:3">
      <c r="A1" s="33" t="s">
        <v>180</v>
      </c>
      <c r="B1" t="s" vm="1">
        <v>183</v>
      </c>
    </row>
    <row r="3" spans="1:3">
      <c r="A3" s="35" t="s">
        <v>56</v>
      </c>
      <c r="B3" s="2" t="s">
        <v>181</v>
      </c>
      <c r="C3" s="2" t="s">
        <v>182</v>
      </c>
    </row>
    <row r="4" spans="1:3">
      <c r="A4" s="2" t="s">
        <v>175</v>
      </c>
      <c r="B4" s="34">
        <v>0.41984732824427479</v>
      </c>
      <c r="C4" s="34">
        <v>0.41237113402061853</v>
      </c>
    </row>
    <row r="5" spans="1:3">
      <c r="A5" s="2" t="s">
        <v>176</v>
      </c>
      <c r="B5" s="34">
        <v>0.24427480916030533</v>
      </c>
      <c r="C5" s="34">
        <v>0.29690721649484536</v>
      </c>
    </row>
    <row r="6" spans="1:3">
      <c r="A6" s="2" t="s">
        <v>177</v>
      </c>
      <c r="B6" s="34">
        <v>0.25954198473282442</v>
      </c>
      <c r="C6" s="34">
        <v>0.21649484536082475</v>
      </c>
    </row>
    <row r="7" spans="1:3">
      <c r="A7" s="2" t="s">
        <v>178</v>
      </c>
      <c r="B7" s="34">
        <v>7.6335877862595422E-2</v>
      </c>
      <c r="C7" s="34">
        <v>7.422680412371134E-2</v>
      </c>
    </row>
    <row r="8" spans="1:3">
      <c r="A8" s="2" t="s">
        <v>179</v>
      </c>
      <c r="B8" s="34">
        <v>1</v>
      </c>
      <c r="C8" s="3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O11" sqref="O11"/>
    </sheetView>
  </sheetViews>
  <sheetFormatPr defaultRowHeight="17.399999999999999"/>
  <cols>
    <col min="1" max="1" width="3.19921875" customWidth="1"/>
    <col min="2" max="2" width="12.59765625" customWidth="1"/>
    <col min="3" max="3" width="10.8984375" customWidth="1"/>
    <col min="4" max="4" width="9" customWidth="1"/>
  </cols>
  <sheetData>
    <row r="1" spans="2:8">
      <c r="B1" s="10" t="s">
        <v>114</v>
      </c>
      <c r="C1" s="10"/>
    </row>
    <row r="3" spans="2:8">
      <c r="B3" s="4" t="s">
        <v>115</v>
      </c>
      <c r="C3" s="9">
        <v>8.6</v>
      </c>
    </row>
    <row r="4" spans="2:8">
      <c r="B4" s="4" t="s">
        <v>116</v>
      </c>
      <c r="C4" s="9">
        <v>6.2</v>
      </c>
      <c r="E4" s="28" t="s">
        <v>117</v>
      </c>
      <c r="F4" s="28"/>
      <c r="G4" s="28"/>
      <c r="H4" s="28"/>
    </row>
    <row r="5" spans="2:8">
      <c r="B5" s="4" t="s">
        <v>118</v>
      </c>
      <c r="C5" s="9">
        <v>9</v>
      </c>
      <c r="E5" s="4" t="s">
        <v>119</v>
      </c>
      <c r="F5" s="4" t="s">
        <v>115</v>
      </c>
      <c r="G5" s="4" t="s">
        <v>116</v>
      </c>
      <c r="H5" s="4" t="s">
        <v>118</v>
      </c>
    </row>
    <row r="6" spans="2:8">
      <c r="B6" s="7" t="s">
        <v>120</v>
      </c>
      <c r="C6" s="9">
        <f>C3*F6+C4*G6+C5*H6</f>
        <v>7.8000000000000007</v>
      </c>
      <c r="E6" s="4" t="s">
        <v>121</v>
      </c>
      <c r="F6" s="11">
        <v>0.2</v>
      </c>
      <c r="G6" s="11">
        <v>0.4</v>
      </c>
      <c r="H6" s="11">
        <v>0.4</v>
      </c>
    </row>
    <row r="8" spans="2:8">
      <c r="D8" s="26" t="s">
        <v>116</v>
      </c>
      <c r="E8" s="26"/>
      <c r="F8" s="26"/>
      <c r="G8" s="26"/>
      <c r="H8" s="26"/>
    </row>
    <row r="9" spans="2:8">
      <c r="C9">
        <f>C3*F6+C4*G6+C5*H6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29" t="s">
        <v>122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0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0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0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1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0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opLeftCell="A10" workbookViewId="0"/>
  </sheetViews>
  <sheetFormatPr defaultRowHeight="17.399999999999999"/>
  <cols>
    <col min="2" max="2" width="11.19921875" customWidth="1"/>
    <col min="3" max="4" width="11.59765625" bestFit="1" customWidth="1"/>
    <col min="5" max="5" width="10.3984375" customWidth="1"/>
    <col min="6" max="6" width="13" customWidth="1"/>
  </cols>
  <sheetData>
    <row r="1" spans="1:4">
      <c r="B1" s="32" t="s">
        <v>123</v>
      </c>
      <c r="C1" s="32"/>
      <c r="D1" s="32"/>
    </row>
    <row r="3" spans="1:4">
      <c r="A3" s="4" t="s">
        <v>83</v>
      </c>
      <c r="B3" s="4" t="s">
        <v>124</v>
      </c>
      <c r="C3" s="4" t="s">
        <v>125</v>
      </c>
      <c r="D3" s="4" t="s">
        <v>126</v>
      </c>
    </row>
    <row r="4" spans="1:4">
      <c r="A4" s="4" t="s">
        <v>127</v>
      </c>
      <c r="B4" s="4" t="s">
        <v>128</v>
      </c>
      <c r="C4" s="4">
        <v>540</v>
      </c>
      <c r="D4" s="4">
        <v>230</v>
      </c>
    </row>
    <row r="5" spans="1:4">
      <c r="A5" s="4" t="s">
        <v>129</v>
      </c>
      <c r="B5" s="4" t="s">
        <v>130</v>
      </c>
      <c r="C5" s="4">
        <v>430</v>
      </c>
      <c r="D5" s="4">
        <v>210</v>
      </c>
    </row>
    <row r="6" spans="1:4">
      <c r="A6" s="4" t="s">
        <v>131</v>
      </c>
      <c r="B6" s="4" t="s">
        <v>132</v>
      </c>
      <c r="C6" s="4">
        <v>120</v>
      </c>
      <c r="D6" s="4">
        <v>180</v>
      </c>
    </row>
    <row r="7" spans="1:4">
      <c r="A7" s="4" t="s">
        <v>133</v>
      </c>
      <c r="B7" s="4" t="s">
        <v>134</v>
      </c>
      <c r="C7" s="4">
        <v>500</v>
      </c>
      <c r="D7" s="4">
        <v>310</v>
      </c>
    </row>
    <row r="8" spans="1:4">
      <c r="A8" s="4" t="s">
        <v>135</v>
      </c>
      <c r="B8" s="4" t="s">
        <v>132</v>
      </c>
      <c r="C8" s="4">
        <v>120</v>
      </c>
      <c r="D8" s="4">
        <v>110</v>
      </c>
    </row>
    <row r="9" spans="1:4">
      <c r="A9" s="4" t="s">
        <v>136</v>
      </c>
      <c r="B9" s="4" t="s">
        <v>130</v>
      </c>
      <c r="C9" s="4">
        <v>480</v>
      </c>
      <c r="D9" s="4">
        <v>310</v>
      </c>
    </row>
    <row r="10" spans="1:4">
      <c r="A10" s="4" t="s">
        <v>137</v>
      </c>
      <c r="B10" s="4" t="s">
        <v>132</v>
      </c>
      <c r="C10" s="4">
        <v>160</v>
      </c>
      <c r="D10" s="4">
        <v>172</v>
      </c>
    </row>
    <row r="11" spans="1:4">
      <c r="A11" s="4" t="s">
        <v>138</v>
      </c>
      <c r="B11" s="4" t="s">
        <v>132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>
      <selection activeCell="L12" sqref="L12"/>
    </sheetView>
  </sheetViews>
  <sheetFormatPr defaultRowHeight="17.399999999999999"/>
  <cols>
    <col min="1" max="1" width="2.59765625" customWidth="1"/>
    <col min="2" max="2" width="8.69921875" customWidth="1"/>
    <col min="3" max="7" width="8.8984375" customWidth="1"/>
    <col min="8" max="9" width="10.097656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2">
      <c r="A2" s="12"/>
      <c r="B2" s="13" t="s">
        <v>139</v>
      </c>
      <c r="C2" s="14"/>
      <c r="D2" s="14"/>
      <c r="E2" s="14"/>
      <c r="F2" s="14"/>
      <c r="G2" s="14"/>
      <c r="H2" s="14"/>
    </row>
    <row r="3" spans="1:9">
      <c r="A3" s="12"/>
      <c r="B3" s="15" t="s">
        <v>140</v>
      </c>
      <c r="C3" s="16" t="s">
        <v>141</v>
      </c>
      <c r="D3" s="17" t="s">
        <v>142</v>
      </c>
      <c r="E3" s="17" t="s">
        <v>143</v>
      </c>
      <c r="F3" s="17" t="s">
        <v>144</v>
      </c>
      <c r="G3" s="17" t="s">
        <v>145</v>
      </c>
      <c r="H3" s="17" t="s">
        <v>146</v>
      </c>
      <c r="I3" s="17" t="s">
        <v>147</v>
      </c>
    </row>
    <row r="4" spans="1:9">
      <c r="A4" s="12"/>
      <c r="B4" s="15" t="s">
        <v>148</v>
      </c>
      <c r="C4" s="18" t="s">
        <v>149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36">
        <f t="shared" ref="I4:I11" si="1">_xlfn.RANK.EQ(H4,$H$4:$H$11)</f>
        <v>3</v>
      </c>
    </row>
    <row r="5" spans="1:9">
      <c r="A5" s="12"/>
      <c r="B5" s="15" t="s">
        <v>150</v>
      </c>
      <c r="C5" s="18" t="s">
        <v>151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36">
        <f t="shared" si="1"/>
        <v>7</v>
      </c>
    </row>
    <row r="6" spans="1:9">
      <c r="A6" s="12"/>
      <c r="B6" s="15" t="s">
        <v>152</v>
      </c>
      <c r="C6" s="18" t="s">
        <v>153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36">
        <f t="shared" si="1"/>
        <v>2</v>
      </c>
    </row>
    <row r="7" spans="1:9">
      <c r="A7" s="12"/>
      <c r="B7" s="15" t="s">
        <v>154</v>
      </c>
      <c r="C7" s="18" t="s">
        <v>151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36">
        <f t="shared" si="1"/>
        <v>5</v>
      </c>
    </row>
    <row r="8" spans="1:9">
      <c r="A8" s="12"/>
      <c r="B8" s="15" t="s">
        <v>155</v>
      </c>
      <c r="C8" s="18" t="s">
        <v>149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36">
        <f t="shared" si="1"/>
        <v>6</v>
      </c>
    </row>
    <row r="9" spans="1:9">
      <c r="A9" s="12"/>
      <c r="B9" s="15" t="s">
        <v>156</v>
      </c>
      <c r="C9" s="18" t="s">
        <v>153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36">
        <f t="shared" si="1"/>
        <v>4</v>
      </c>
    </row>
    <row r="10" spans="1:9">
      <c r="A10" s="12"/>
      <c r="B10" s="15" t="s">
        <v>157</v>
      </c>
      <c r="C10" s="18" t="s">
        <v>149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36">
        <f t="shared" si="1"/>
        <v>8</v>
      </c>
    </row>
    <row r="11" spans="1:9">
      <c r="A11" s="12"/>
      <c r="B11" s="15" t="s">
        <v>158</v>
      </c>
      <c r="C11" s="18" t="s">
        <v>151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36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2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tabSelected="1" workbookViewId="0">
      <selection activeCell="A7" sqref="A7:D7"/>
    </sheetView>
  </sheetViews>
  <sheetFormatPr defaultRowHeight="17.399999999999999"/>
  <sheetData>
    <row r="1" spans="1:7" ht="20.399999999999999">
      <c r="A1" s="23" t="s">
        <v>159</v>
      </c>
    </row>
    <row r="3" spans="1:7">
      <c r="A3" s="2" t="s">
        <v>160</v>
      </c>
      <c r="B3" s="2" t="s">
        <v>1</v>
      </c>
      <c r="C3" s="2" t="s">
        <v>161</v>
      </c>
      <c r="D3" s="2" t="s">
        <v>162</v>
      </c>
      <c r="G3" t="s">
        <v>163</v>
      </c>
    </row>
    <row r="4" spans="1:7">
      <c r="A4" t="s">
        <v>164</v>
      </c>
      <c r="B4" t="s">
        <v>165</v>
      </c>
      <c r="C4">
        <v>100</v>
      </c>
      <c r="D4">
        <v>100</v>
      </c>
      <c r="G4" t="s">
        <v>164</v>
      </c>
    </row>
    <row r="5" spans="1:7">
      <c r="A5" t="s">
        <v>166</v>
      </c>
      <c r="B5" t="s">
        <v>167</v>
      </c>
      <c r="C5">
        <v>80</v>
      </c>
      <c r="D5">
        <v>90</v>
      </c>
      <c r="G5" t="s">
        <v>166</v>
      </c>
    </row>
    <row r="6" spans="1:7">
      <c r="A6" t="s">
        <v>168</v>
      </c>
      <c r="B6" t="s">
        <v>169</v>
      </c>
      <c r="C6">
        <v>88</v>
      </c>
      <c r="D6">
        <v>92</v>
      </c>
      <c r="G6" t="s">
        <v>168</v>
      </c>
    </row>
    <row r="7" spans="1:7">
      <c r="G7" t="s">
        <v>170</v>
      </c>
    </row>
    <row r="8" spans="1:7">
      <c r="G8" t="s">
        <v>171</v>
      </c>
    </row>
    <row r="9" spans="1:7">
      <c r="G9" t="s">
        <v>172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121920</xdr:colOff>
                <xdr:row>2</xdr:row>
                <xdr:rowOff>0</xdr:rowOff>
              </from>
              <to>
                <xdr:col>5</xdr:col>
                <xdr:colOff>518160</xdr:colOff>
                <xdr:row>8</xdr:row>
                <xdr:rowOff>22860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2025-12-23T07:00:23Z</dcterms:modified>
</cp:coreProperties>
</file>