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1 엑셀\04 실전모의고사\"/>
    </mc:Choice>
  </mc:AlternateContent>
  <xr:revisionPtr revIDLastSave="0" documentId="13_ncr:1_{C1892702-B878-4EFA-BE6F-CD4BBF2BC659}" xr6:coauthVersionLast="47" xr6:coauthVersionMax="47" xr10:uidLastSave="{00000000-0000-0000-0000-000000000000}"/>
  <bookViews>
    <workbookView xWindow="-120" yWindow="-120" windowWidth="29040" windowHeight="15720" firstSheet="1" activeTab="9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eta.T" hidden="1" xlm="1">#NAME?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/>
  <c r="B34" i="2" a="1"/>
  <c r="B35" i="2" a="1"/>
  <c r="B35" i="2"/>
  <c r="B32" i="2" a="1"/>
  <c r="F3" i="1"/>
  <c r="G22" i="2" a="1"/>
  <c r="G23" i="2" a="1"/>
  <c r="G24" i="2" a="1"/>
  <c r="G25" i="2" a="1"/>
  <c r="G26" i="2" a="1"/>
  <c r="G27" i="2" a="1"/>
  <c r="G28" i="2" a="1"/>
  <c r="G29" i="2" a="1"/>
  <c r="G21" i="2" a="1"/>
  <c r="F4" i="2"/>
  <c r="F5" i="2"/>
  <c r="F6" i="2"/>
  <c r="F7" i="2"/>
  <c r="F8" i="2"/>
  <c r="F9" i="2"/>
  <c r="F10" i="2"/>
  <c r="F3" i="2"/>
  <c r="C3" i="4"/>
  <c r="D3" i="4"/>
  <c r="E3" i="4"/>
  <c r="C4" i="4"/>
  <c r="D4" i="4"/>
  <c r="E4" i="4"/>
  <c r="E5" i="4"/>
  <c r="C6" i="4"/>
  <c r="D6" i="4"/>
  <c r="E6" i="4"/>
  <c r="C7" i="4"/>
  <c r="D7" i="4"/>
  <c r="E7" i="4"/>
  <c r="C8" i="4"/>
  <c r="D8" i="4"/>
  <c r="C9" i="4"/>
  <c r="D9" i="4"/>
  <c r="E9" i="4"/>
  <c r="C10" i="4"/>
  <c r="D10" i="4"/>
  <c r="E10" i="4"/>
  <c r="C11" i="4"/>
  <c r="D11" i="4"/>
  <c r="E11" i="4"/>
  <c r="C12" i="4"/>
  <c r="D12" i="4"/>
  <c r="E12" i="4"/>
  <c r="C13" i="4"/>
  <c r="D13" i="4"/>
  <c r="E13" i="4"/>
  <c r="E14" i="4"/>
  <c r="C15" i="4"/>
  <c r="D15" i="4"/>
  <c r="E15" i="4"/>
  <c r="C16" i="4"/>
  <c r="D16" i="4"/>
  <c r="E16" i="4"/>
  <c r="C17" i="4"/>
  <c r="D17" i="4"/>
  <c r="E17" i="4"/>
  <c r="C18" i="4"/>
  <c r="D18" i="4"/>
  <c r="E18" i="4"/>
  <c r="C19" i="4"/>
  <c r="D19" i="4"/>
  <c r="E19" i="4"/>
  <c r="C20" i="4"/>
  <c r="E20" i="4"/>
  <c r="E3" i="8"/>
  <c r="E4" i="8"/>
  <c r="E5" i="8"/>
  <c r="E6" i="8"/>
  <c r="E7" i="8"/>
  <c r="E8" i="8"/>
  <c r="E9" i="8"/>
  <c r="E10" i="8"/>
  <c r="E11" i="8"/>
  <c r="E12" i="8"/>
  <c r="B34" i="2" l="1"/>
  <c r="B32" i="2"/>
  <c r="G22" i="2"/>
  <c r="G23" i="2"/>
  <c r="G24" i="2"/>
  <c r="G25" i="2"/>
  <c r="G26" i="2"/>
  <c r="G27" i="2"/>
  <c r="G28" i="2"/>
  <c r="G29" i="2"/>
  <c r="G21" i="2"/>
  <c r="H4" i="2" a="1"/>
  <c r="H4" i="2" s="1"/>
  <c r="H5" i="2" a="1"/>
  <c r="H5" i="2" s="1"/>
  <c r="H7" i="2" a="1"/>
  <c r="H7" i="2" s="1"/>
  <c r="H8" i="2" a="1"/>
  <c r="H8" i="2" s="1"/>
  <c r="H9" i="2" a="1"/>
  <c r="H9" i="2" s="1"/>
  <c r="H10" i="2" a="1"/>
  <c r="H10" i="2" s="1"/>
  <c r="H6" i="2" a="1"/>
  <c r="H6" i="2" s="1"/>
  <c r="H3" i="2" a="1"/>
  <c r="H3" i="2" s="1"/>
  <c r="G4" i="2"/>
  <c r="G5" i="2"/>
  <c r="G6" i="2"/>
  <c r="G7" i="2"/>
  <c r="G8" i="2"/>
  <c r="G9" i="2"/>
  <c r="G10" i="2"/>
  <c r="G3" i="2"/>
  <c r="C5" i="4"/>
  <c r="D5" i="4"/>
  <c r="E8" i="4"/>
  <c r="C14" i="4"/>
  <c r="D14" i="4"/>
  <c r="D20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75457F5-CE6A-4C55-AE88-A425B0686559}" name="MS Access Database_Query" type="1" refreshedVersion="8" background="1">
    <dbPr connection="DSN=MS Access Database;DBQ=C:\2026기본서_컴활1급실기\01 엑셀\04 실전모의고사\기말고사.accdb;DefaultDir=C:\2026기본서_컴활1급실기\01 엑셀\04 실전모의고사;DriverId=25;FIL=MS Access;MaxBufferSize=2048;PageTimeout=5;" command="SELECT 성적.학번, 성적.학과, 성적.종합_x000d__x000a_FROM `C:\2026기본서_컴활1급실기\01 엑셀\04 실전모의고사\기말고사.accdb`.성적 성적_x000d__x000a_WHERE (성적.학과 Like '%전산%') OR (성적.학과 Like '%경영%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<sst xmlns="http://schemas.openxmlformats.org/spreadsheetml/2006/main" count="276" uniqueCount="143">
  <si>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</si>
  <si>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</si>
  <si>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</si>
  <si>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</si>
  <si>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</si>
  <si>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</si>
  <si>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</si>
  <si>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</si>
  <si>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</si>
  <si>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</si>
  <si>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</si>
  <si>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</si>
  <si>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</si>
  <si>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</si>
  <si>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</si>
  <si>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</si>
  <si>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</si>
  <si>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</si>
  <si>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</si>
  <si>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</si>
  <si>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</si>
  <si>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</si>
  <si>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</si>
  <si>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</si>
  <si>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</si>
  <si>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</si>
  <si>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</si>
  <si>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</si>
  <si>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</si>
  <si>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</si>
  <si>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</si>
  <si>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</si>
  <si>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</si>
  <si>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</si>
  <si>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</si>
  <si>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</si>
  <si>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</si>
  <si>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</si>
  <si>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</si>
  <si>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</si>
  <si>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</si>
  <si>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</si>
  <si>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</si>
  <si>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</si>
  <si>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</si>
  <si>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</si>
  <si>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</si>
  <si>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</si>
  <si>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</si>
  <si>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</si>
  <si>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</si>
  <si>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</si>
  <si>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</si>
  <si>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</si>
  <si>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</si>
  <si>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</si>
  <si>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</si>
  <si>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</si>
  <si>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</si>
  <si>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</si>
  <si>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</si>
  <si>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</si>
  <si>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</si>
  <si>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</si>
  <si>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</si>
  <si>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</si>
  <si>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</si>
  <si>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</si>
  <si>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</si>
  <si>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</si>
  <si>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</si>
  <si>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</si>
  <si>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</si>
  <si>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</si>
  <si>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</si>
  <si>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</si>
  <si>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</si>
  <si>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</si>
  <si>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</si>
  <si>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</si>
  <si>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</si>
  <si>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</si>
  <si>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</si>
  <si>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</si>
  <si>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</si>
  <si>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</si>
  <si>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</si>
  <si>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</si>
  <si>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</si>
  <si>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</si>
  <si>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</si>
  <si>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</si>
  <si>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</si>
  <si>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</si>
  <si>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</si>
  <si>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</si>
  <si>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</si>
  <si>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</si>
  <si>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</si>
  <si>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</si>
  <si>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</si>
  <si>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</si>
  <si>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</si>
  <si>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</si>
  <si>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</si>
  <si>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</si>
  <si>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</si>
  <si>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</si>
  <si>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</si>
  <si>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</si>
  <si>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</si>
  <si>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</si>
  <si>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</si>
  <si>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</si>
  <si>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</si>
  <si>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</si>
  <si>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</si>
  <si>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</si>
  <si>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</si>
  <si>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</si>
  <si>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</si>
  <si>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</si>
  <si>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</si>
  <si>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</si>
  <si>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</si>
  <si>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</si>
  <si>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</si>
  <si>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</si>
  <si>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</si>
  <si>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</si>
  <si>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</si>
  <si>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</si>
  <si>
    <t>합계 : 종합</t>
  </si>
  <si>
    <t>경영</t>
  </si>
  <si>
    <t>전산</t>
  </si>
  <si>
    <t>총합계</t>
  </si>
  <si>
    <t>학번</t>
  </si>
  <si>
    <t>221001-231000</t>
  </si>
  <si>
    <t>231001-241000</t>
  </si>
  <si>
    <t>1급b형</t>
  </si>
  <si>
    <t>CK53</t>
  </si>
  <si>
    <t>MK20</t>
  </si>
  <si>
    <t>필수입력요망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</si>
</sst>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#,##0_);[Red]\(#,##0\)"/>
    <numFmt numFmtId="165" formatCode="mm&quot;월&quot;\ dd&quot;일&quot;"/>
    <numFmt numFmtId="166" formatCode="#,##0_ "/>
    <numFmt numFmtId="167" formatCode="0.0%"/>
    <numFmt numFmtId="171" formatCode="[Red]&quot;▲ &quot;#,###;[Blue]&quot;▼ &quot;#,###;0;&quot;매진&quot;"/>
  </numFmts>
  <fonts count="10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b/>
      <sz val="15"/>
      <color theme="1"/>
      <name val="Calibri"/>
      <family val="3"/>
      <charset val="129"/>
      <scheme val="minor"/>
    </font>
    <font>
      <b/>
      <sz val="11"/>
      <color theme="1"/>
      <name val="Calibri"/>
      <family val="3"/>
      <charset val="129"/>
      <scheme val="minor"/>
    </font>
    <font>
      <b/>
      <sz val="14"/>
      <color theme="1"/>
      <name val="Calibri"/>
      <family val="3"/>
      <charset val="129"/>
      <scheme val="minor"/>
    </font>
    <font>
      <sz val="14"/>
      <color theme="1"/>
      <name val="Calibri"/>
      <family val="2"/>
      <charset val="129"/>
      <scheme val="minor"/>
    </font>
    <font>
      <sz val="11"/>
      <name val="돋움"/>
      <family val="3"/>
      <charset val="129"/>
    </font>
    <font>
      <sz val="11"/>
      <name val="Calibri Light"/>
      <family val="3"/>
      <charset val="129"/>
      <scheme val="major"/>
    </font>
    <font>
      <sz val="11"/>
      <color rgb="FFFA0000"/>
      <name val="Calibri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4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64" fontId="0" fillId="0" borderId="8" xfId="0" applyNumberFormat="1" applyBorder="1">
      <alignment vertical="center"/>
    </xf>
    <xf numFmtId="165" fontId="0" fillId="0" borderId="8" xfId="0" applyNumberFormat="1" applyBorder="1">
      <alignment vertical="center"/>
    </xf>
    <xf numFmtId="0" fontId="4" fillId="0" borderId="0" xfId="0" applyFont="1">
      <alignment vertical="center"/>
    </xf>
    <xf numFmtId="166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167" fontId="0" fillId="0" borderId="0" xfId="0" applyNumberFormat="1">
      <alignment vertical="center"/>
    </xf>
    <xf numFmtId="171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4368096"/>
        <c:axId val="1344063728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34406372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4368096"/>
        <c:crosses val="max"/>
        <c:crossBetween val="between"/>
      </c:valAx>
      <c:catAx>
        <c:axId val="17143680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44063728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2</xdr:row>
      <xdr:rowOff>19050</xdr:rowOff>
    </xdr:from>
    <xdr:to>
      <xdr:col>7</xdr:col>
      <xdr:colOff>885825</xdr:colOff>
      <xdr:row>3</xdr:row>
      <xdr:rowOff>152400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6B18F60B-7596-84E6-95D1-C47E4D8785A0}"/>
            </a:ext>
          </a:extLst>
        </xdr:cNvPr>
        <xdr:cNvSpPr/>
      </xdr:nvSpPr>
      <xdr:spPr>
        <a:xfrm>
          <a:off x="3848100" y="400050"/>
          <a:ext cx="876300" cy="3238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sz="1100"/>
        </a:p>
      </xdr:txBody>
    </xdr:sp>
    <xdr:clientData/>
  </xdr:twoCellAnchor>
  <xdr:twoCellAnchor>
    <xdr:from>
      <xdr:col>7</xdr:col>
      <xdr:colOff>9525</xdr:colOff>
      <xdr:row>5</xdr:row>
      <xdr:rowOff>28575</xdr:rowOff>
    </xdr:from>
    <xdr:to>
      <xdr:col>7</xdr:col>
      <xdr:colOff>876300</xdr:colOff>
      <xdr:row>6</xdr:row>
      <xdr:rowOff>152400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86932167-2B05-6B84-79F0-10DBE2C45F55}"/>
            </a:ext>
          </a:extLst>
        </xdr:cNvPr>
        <xdr:cNvSpPr/>
      </xdr:nvSpPr>
      <xdr:spPr>
        <a:xfrm>
          <a:off x="3867150" y="981075"/>
          <a:ext cx="866775" cy="3143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en park" refreshedDate="46158.480214930554" backgroundQuery="1" createdVersion="8" refreshedVersion="8" minRefreshableVersion="3" recordCount="26" xr:uid="{B024A9A2-87B9-4C0E-958E-D2051F47FD13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BF73B8-4BE4-4064-95DC-51A989AF218D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1" baseItem="0" numFmtId="167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R17" sqref="R17"/>
    </sheetView>
  </sheetViews>
  <sheetFormatPr defaultRowHeight="15"/>
  <cols>
    <col min="1" max="1" width="5.5703125" customWidth="1"/>
    <col min="2" max="2" width="10.85546875" customWidth="1"/>
    <col min="3" max="3" width="13.7109375" bestFit="1" customWidth="1"/>
    <col min="4" max="4" width="12.85546875" customWidth="1"/>
  </cols>
  <sheetData>
    <row r="1" spans="2:8" ht="15.75" thickBot="1"/>
    <row r="2" spans="2:8" ht="15.75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5.75" thickTop="1">
      <c r="B3" s="4" t="s">
        <v>3</v>
      </c>
      <c r="C3" s="5" t="s">
        <v>4</v>
      </c>
      <c r="D3" s="6">
        <v>52700</v>
      </c>
      <c r="F3" t="b">
        <f>AND(C3="코오롱", D3&lt;MEDIAN($D$3:$D$21))</f>
        <v>0</v>
      </c>
    </row>
    <row r="4" spans="2:8" ht="15.75" thickBot="1">
      <c r="B4" s="7" t="s">
        <v>3</v>
      </c>
      <c r="C4" s="8" t="s">
        <v>4</v>
      </c>
      <c r="D4" s="9">
        <v>12450</v>
      </c>
    </row>
    <row r="5" spans="2:8" ht="15.7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5.7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5.7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5.7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AND(IFERROR(SEARCH("4", $B3), FALSE), RIGHT($C3,3) = 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tabSelected="1" workbookViewId="0">
      <selection activeCell="M13" sqref="M13"/>
    </sheetView>
  </sheetViews>
  <sheetFormatPr defaultRowHeight="15"/>
  <cols>
    <col min="7" max="7" width="12" customWidth="1"/>
    <col min="8" max="8" width="11.42578125" customWidth="1"/>
  </cols>
  <sheetData>
    <row r="1" spans="1:9" ht="18.75">
      <c r="A1" s="21" t="s">
        <v>113</v>
      </c>
      <c r="D1" s="39" t="s">
        <v>142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704850</xdr:colOff>
                <xdr:row>1</xdr:row>
                <xdr:rowOff>104775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60" zoomScaleNormal="100" workbookViewId="0">
      <selection activeCell="Q21" sqref="Q21"/>
    </sheetView>
  </sheetViews>
  <sheetFormatPr defaultRowHeight="15"/>
  <sheetData>
    <row r="1" spans="1:5" ht="19.5">
      <c r="A1" s="27" t="s">
        <v>9</v>
      </c>
      <c r="B1" s="27"/>
      <c r="C1" s="27"/>
      <c r="D1" s="27"/>
      <c r="E1" s="27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3" t="s">
        <v>15</v>
      </c>
      <c r="B3" s="33" t="s">
        <v>16</v>
      </c>
      <c r="C3" s="34">
        <v>2800</v>
      </c>
      <c r="D3" s="34">
        <v>62</v>
      </c>
      <c r="E3" s="13">
        <f t="shared" ref="E3:E11" si="0">C3*D3</f>
        <v>173600</v>
      </c>
    </row>
    <row r="4" spans="1:5">
      <c r="A4" s="33" t="s">
        <v>17</v>
      </c>
      <c r="B4" s="33" t="s">
        <v>18</v>
      </c>
      <c r="C4" s="34">
        <v>15600</v>
      </c>
      <c r="D4" s="34">
        <v>28</v>
      </c>
      <c r="E4" s="13">
        <f t="shared" si="0"/>
        <v>436800</v>
      </c>
    </row>
    <row r="5" spans="1:5">
      <c r="A5" s="33" t="s">
        <v>19</v>
      </c>
      <c r="B5" s="33" t="s">
        <v>20</v>
      </c>
      <c r="C5" s="34">
        <v>4500</v>
      </c>
      <c r="D5" s="34">
        <v>57</v>
      </c>
      <c r="E5" s="13">
        <f t="shared" si="0"/>
        <v>256500</v>
      </c>
    </row>
    <row r="6" spans="1:5">
      <c r="A6" s="33" t="s">
        <v>17</v>
      </c>
      <c r="B6" s="33" t="s">
        <v>21</v>
      </c>
      <c r="C6" s="34">
        <v>5600</v>
      </c>
      <c r="D6" s="34">
        <v>65</v>
      </c>
      <c r="E6" s="13">
        <f t="shared" si="0"/>
        <v>364000</v>
      </c>
    </row>
    <row r="7" spans="1:5">
      <c r="A7" s="33" t="s">
        <v>15</v>
      </c>
      <c r="B7" s="33" t="s">
        <v>22</v>
      </c>
      <c r="C7" s="34">
        <v>6500</v>
      </c>
      <c r="D7" s="34">
        <v>48</v>
      </c>
      <c r="E7" s="13">
        <f t="shared" si="0"/>
        <v>312000</v>
      </c>
    </row>
    <row r="8" spans="1:5">
      <c r="A8" s="33" t="s">
        <v>19</v>
      </c>
      <c r="B8" s="33" t="s">
        <v>23</v>
      </c>
      <c r="C8" s="34">
        <v>12500</v>
      </c>
      <c r="D8" s="34">
        <v>65</v>
      </c>
      <c r="E8" s="13">
        <f t="shared" si="0"/>
        <v>812500</v>
      </c>
    </row>
    <row r="9" spans="1:5">
      <c r="A9" s="33" t="s">
        <v>17</v>
      </c>
      <c r="B9" s="33" t="s">
        <v>24</v>
      </c>
      <c r="C9" s="34">
        <v>8300</v>
      </c>
      <c r="D9" s="34">
        <v>27</v>
      </c>
      <c r="E9" s="13">
        <f t="shared" si="0"/>
        <v>224100</v>
      </c>
    </row>
    <row r="10" spans="1:5">
      <c r="A10" s="33" t="s">
        <v>19</v>
      </c>
      <c r="B10" s="33" t="s">
        <v>25</v>
      </c>
      <c r="C10" s="34">
        <v>7200</v>
      </c>
      <c r="D10" s="34">
        <v>65</v>
      </c>
      <c r="E10" s="13">
        <f t="shared" si="0"/>
        <v>468000</v>
      </c>
    </row>
    <row r="11" spans="1:5">
      <c r="A11" s="33" t="s">
        <v>15</v>
      </c>
      <c r="B11" s="33" t="s">
        <v>26</v>
      </c>
      <c r="C11" s="34">
        <v>6300</v>
      </c>
      <c r="D11" s="34">
        <v>45</v>
      </c>
      <c r="E11" s="13">
        <f t="shared" si="0"/>
        <v>283500</v>
      </c>
    </row>
    <row r="12" spans="1:5">
      <c r="A12" s="28" t="s">
        <v>27</v>
      </c>
      <c r="B12" s="29"/>
      <c r="C12" s="29"/>
      <c r="D12" s="30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4" workbookViewId="0">
      <selection activeCell="D34" sqref="D34"/>
    </sheetView>
  </sheetViews>
  <sheetFormatPr defaultRowHeight="15"/>
  <cols>
    <col min="1" max="1" width="11" bestFit="1" customWidth="1"/>
    <col min="2" max="2" width="11.42578125" customWidth="1"/>
    <col min="3" max="3" width="13.7109375" bestFit="1" customWidth="1"/>
    <col min="4" max="4" width="13" bestFit="1" customWidth="1"/>
    <col min="5" max="5" width="13.7109375" bestFit="1" customWidth="1"/>
    <col min="6" max="6" width="13" bestFit="1" customWidth="1"/>
    <col min="7" max="7" width="10.42578125" customWidth="1"/>
    <col min="8" max="8" width="13.140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SUMPRODUCT($C3:$E3, OFFSET($B$13:$D$13,MATCH(B3,$A$14:$A$16,0),0))</f>
        <v>96.2</v>
      </c>
      <c r="G3" s="8" t="str">
        <f ca="1">LOOKUP(F3,$F$14:$F$18,$G$14:$G$18)</f>
        <v>A</v>
      </c>
      <c r="H3" s="15" t="str">
        <f t="array" aca="1" ref="H3" ca="1">B3 &amp; "-" &amp; SUM(IF( ( $B$3:$B$10 = B3 ) * ($F$3:$F$10 &gt;=F3), 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SUMPRODUCT($C4:$E4, OFFSET($B$13:$D$13,MATCH(B4,$A$14:$A$16,0),0))</f>
        <v>81.900000000000006</v>
      </c>
      <c r="G4" s="8" t="str">
        <f t="shared" ref="G4:G10" ca="1" si="1">LOOKUP(F4,$F$14:$F$18,$G$14:$G$18)</f>
        <v>B</v>
      </c>
      <c r="H4" s="15" t="str">
        <f t="array" aca="1" ref="H4" ca="1">B4 &amp; "-" &amp; SUM(IF( ( $B$3:$B$10 = B4 ) * ($F$3:$F$10 &gt;=F4), 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 &amp; "-" &amp; SUM(IF( ( $B$3:$B$10 = B5 ) * ($F$3:$F$10 &gt;=F5), 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 &amp; "-" &amp; SUM(IF( ( $B$3:$B$10 = B6 ) * ($F$3:$F$10 &gt;=F6), 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 &amp; "-" &amp; SUM(IF( ( $B$3:$B$10 = B7 ) * ($F$3:$F$10 &gt;=F7), 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 &amp; "-" &amp; SUM(IF( ( $B$3:$B$10 = B8 ) * ($F$3:$F$10 &gt;=F8), 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 &amp; "-" &amp; SUM(IF( ( $B$3:$B$10 = B9 ) * ($F$3:$F$10 &gt;=F9), 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 &amp; "-" &amp; SUM(IF( ( $B$3:$B$10 = B10 ) * ($F$3:$F$10 &gt;=F10), 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 = A32)*$D$21:$D$29), MAX(($A$21:$A$29=A32)*$F$21:$F$29))</f>
        <v>84000</v>
      </c>
    </row>
    <row r="33" spans="1:2">
      <c r="A33" s="8" t="s">
        <v>65</v>
      </c>
      <c r="B33" s="13">
        <f t="array" ref="B33">MIN(MAX(($A$21:$A$29 = A33)*$D$21:$D$29), MAX(($A$21:$A$29=A33)*$F$21:$F$29))</f>
        <v>61200</v>
      </c>
    </row>
    <row r="34" spans="1:2">
      <c r="A34" s="8" t="s">
        <v>68</v>
      </c>
      <c r="B34" s="13">
        <f t="array" ref="B34">MIN(MAX(($A$21:$A$29 = A34)*$D$21:$D$29), MAX(($A$21:$A$29=A34)*$F$21:$F$29))</f>
        <v>80000</v>
      </c>
    </row>
    <row r="35" spans="1:2">
      <c r="A35" s="8" t="s">
        <v>70</v>
      </c>
      <c r="B35" s="13">
        <f t="array" ref="B35">MIN(MAX(($A$21:$A$29 = A35)*$D$21:$D$29), MAX(($A$21:$A$29=A35)*$F$21:$F$29))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D13" sqref="D13"/>
    </sheetView>
  </sheetViews>
  <sheetFormatPr defaultRowHeight="15"/>
  <cols>
    <col min="1" max="1" width="13.85546875" bestFit="1" customWidth="1"/>
    <col min="2" max="2" width="11.7109375" customWidth="1"/>
    <col min="3" max="3" width="12.85546875" customWidth="1"/>
    <col min="4" max="4" width="12.5703125" customWidth="1"/>
    <col min="5" max="5" width="11.7109375" bestFit="1" customWidth="1"/>
    <col min="6" max="6" width="8.85546875" bestFit="1" customWidth="1"/>
    <col min="7" max="7" width="11.7109375" bestFit="1" customWidth="1"/>
    <col min="8" max="8" width="8.85546875" bestFit="1" customWidth="1"/>
    <col min="9" max="9" width="11.7109375" bestFit="1" customWidth="1"/>
    <col min="10" max="10" width="8.85546875" bestFit="1" customWidth="1"/>
    <col min="11" max="11" width="11.7109375" bestFit="1" customWidth="1"/>
    <col min="12" max="12" width="8.85546875" bestFit="1" customWidth="1"/>
    <col min="13" max="13" width="11.7109375" bestFit="1" customWidth="1"/>
    <col min="14" max="14" width="8.85546875" bestFit="1" customWidth="1"/>
    <col min="15" max="15" width="11.7109375" bestFit="1" customWidth="1"/>
    <col min="16" max="16" width="8.85546875" bestFit="1" customWidth="1"/>
    <col min="17" max="17" width="11.7109375" bestFit="1" customWidth="1"/>
    <col min="18" max="18" width="8.85546875" bestFit="1" customWidth="1"/>
    <col min="19" max="19" width="11.7109375" bestFit="1" customWidth="1"/>
    <col min="20" max="20" width="8.85546875" bestFit="1" customWidth="1"/>
    <col min="21" max="21" width="11.7109375" bestFit="1" customWidth="1"/>
    <col min="22" max="22" width="8.85546875" bestFit="1" customWidth="1"/>
    <col min="23" max="23" width="11.7109375" bestFit="1" customWidth="1"/>
    <col min="24" max="24" width="8.85546875" bestFit="1" customWidth="1"/>
    <col min="25" max="25" width="11.7109375" bestFit="1" customWidth="1"/>
    <col min="26" max="26" width="8.85546875" bestFit="1" customWidth="1"/>
    <col min="27" max="27" width="11.7109375" bestFit="1" customWidth="1"/>
    <col min="28" max="28" width="8.85546875" bestFit="1" customWidth="1"/>
    <col min="29" max="29" width="11.7109375" bestFit="1" customWidth="1"/>
    <col min="30" max="30" width="8.85546875" bestFit="1" customWidth="1"/>
    <col min="31" max="31" width="11.7109375" bestFit="1" customWidth="1"/>
    <col min="32" max="32" width="8.85546875" bestFit="1" customWidth="1"/>
    <col min="33" max="33" width="11.7109375" bestFit="1" customWidth="1"/>
    <col min="34" max="34" width="8.85546875" bestFit="1" customWidth="1"/>
    <col min="35" max="35" width="11.7109375" bestFit="1" customWidth="1"/>
    <col min="36" max="36" width="8.85546875" bestFit="1" customWidth="1"/>
    <col min="37" max="37" width="11.7109375" bestFit="1" customWidth="1"/>
    <col min="38" max="38" width="8.85546875" bestFit="1" customWidth="1"/>
    <col min="39" max="39" width="11.7109375" bestFit="1" customWidth="1"/>
    <col min="40" max="40" width="8.85546875" bestFit="1" customWidth="1"/>
    <col min="41" max="41" width="11.7109375" bestFit="1" customWidth="1"/>
    <col min="42" max="42" width="8.85546875" bestFit="1" customWidth="1"/>
    <col min="43" max="43" width="11.7109375" bestFit="1" customWidth="1"/>
    <col min="44" max="44" width="8.85546875" bestFit="1" customWidth="1"/>
    <col min="45" max="45" width="11.7109375" bestFit="1" customWidth="1"/>
    <col min="46" max="46" width="8.85546875" bestFit="1" customWidth="1"/>
    <col min="47" max="47" width="11.7109375" bestFit="1" customWidth="1"/>
    <col min="48" max="48" width="8.85546875" bestFit="1" customWidth="1"/>
    <col min="49" max="49" width="11.7109375" bestFit="1" customWidth="1"/>
    <col min="50" max="50" width="8.85546875" bestFit="1" customWidth="1"/>
    <col min="51" max="51" width="11.7109375" bestFit="1" customWidth="1"/>
    <col min="52" max="52" width="8.85546875" bestFit="1" customWidth="1"/>
    <col min="53" max="53" width="11.7109375" bestFit="1" customWidth="1"/>
    <col min="54" max="54" width="8.140625" bestFit="1" customWidth="1"/>
  </cols>
  <sheetData>
    <row r="2" spans="1:4">
      <c r="A2" s="36" t="s">
        <v>132</v>
      </c>
      <c r="B2" s="36" t="s">
        <v>31</v>
      </c>
    </row>
    <row r="3" spans="1:4">
      <c r="A3" s="36" t="s">
        <v>136</v>
      </c>
      <c r="B3" t="s">
        <v>133</v>
      </c>
      <c r="C3" t="s">
        <v>134</v>
      </c>
      <c r="D3" t="s">
        <v>135</v>
      </c>
    </row>
    <row r="4" spans="1:4">
      <c r="A4" t="s">
        <v>137</v>
      </c>
      <c r="B4" s="37">
        <v>0.63335607094133695</v>
      </c>
      <c r="C4" s="37">
        <v>0.36664392905866305</v>
      </c>
      <c r="D4" s="37">
        <v>1</v>
      </c>
    </row>
    <row r="5" spans="1:4">
      <c r="A5" t="s">
        <v>138</v>
      </c>
      <c r="B5" s="37">
        <v>0.30637691485571783</v>
      </c>
      <c r="C5" s="37">
        <v>0.69362308514428217</v>
      </c>
      <c r="D5" s="37">
        <v>1</v>
      </c>
    </row>
    <row r="6" spans="1:4">
      <c r="A6" t="s">
        <v>135</v>
      </c>
      <c r="B6" s="37">
        <v>0.47342742638090257</v>
      </c>
      <c r="C6" s="37">
        <v>0.52657257361909737</v>
      </c>
      <c r="D6" s="37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L19" sqref="L19"/>
    </sheetView>
  </sheetViews>
  <sheetFormatPr defaultRowHeight="15"/>
  <sheetData>
    <row r="1" spans="1:4">
      <c r="A1" s="31" t="s">
        <v>76</v>
      </c>
      <c r="B1" s="31"/>
      <c r="C1" s="31"/>
      <c r="D1" s="31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D1"/>
  </mergeCells>
  <phoneticPr fontId="1" type="noConversion"/>
  <dataValidations count="1">
    <dataValidation type="custom" errorStyle="warning" allowBlank="1" showInputMessage="1" showErrorMessage="1" errorTitle="입력오류" error="지점코드를 확인한 후 다시 입력하세요." promptTitle="코드입력" prompt="지점코드를 정확히 입력하시오." sqref="A3:A8" xr:uid="{11FA280E-9D29-48A1-ADA0-A153B11DBD0F}">
      <formula1>SEARCH("M", $A3) 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7" sqref="A7"/>
    </sheetView>
  </sheetViews>
  <sheetFormatPr defaultRowHeight="15"/>
  <sheetData>
    <row r="1" spans="1:4">
      <c r="A1" s="31" t="s">
        <v>84</v>
      </c>
      <c r="B1" s="31"/>
      <c r="C1" s="31"/>
      <c r="D1" s="31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141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allowBlank="1" showInputMessage="1" showErrorMessage="1" errorTitle="입력오류" error="지점코드를 확인한 후 다시 입력하세요." promptTitle="코드입력" prompt="지점코드를 정확히 입력하시오." sqref="A3:A8" xr:uid="{D83F54A5-99EE-4EEE-B5AD-37CAC304B666}">
      <formula1>SEARCH("M", A3) 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A14" sqref="A14"/>
    </sheetView>
  </sheetViews>
  <sheetFormatPr defaultRowHeight="15" outlineLevelRow="1"/>
  <cols>
    <col min="1" max="1" width="9.85546875" customWidth="1"/>
    <col min="2" max="2" width="8" customWidth="1"/>
    <col min="3" max="3" width="7.42578125" customWidth="1"/>
    <col min="4" max="5" width="9.85546875" customWidth="1"/>
  </cols>
  <sheetData>
    <row r="1" spans="1:5">
      <c r="A1" s="31" t="s">
        <v>85</v>
      </c>
      <c r="B1" s="31"/>
      <c r="C1" s="31"/>
      <c r="D1" s="31"/>
      <c r="E1" s="31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140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S25" sqref="S25"/>
    </sheetView>
  </sheetViews>
  <sheetFormatPr defaultRowHeight="15"/>
  <cols>
    <col min="1" max="1" width="13" bestFit="1" customWidth="1"/>
    <col min="2" max="2" width="7.140625" bestFit="1" customWidth="1"/>
    <col min="3" max="3" width="11.42578125" bestFit="1" customWidth="1"/>
    <col min="4" max="4" width="10.85546875" customWidth="1"/>
  </cols>
  <sheetData>
    <row r="1" spans="1:5" ht="18.75">
      <c r="B1" s="26" t="s">
        <v>86</v>
      </c>
      <c r="C1" s="26"/>
      <c r="D1" s="26"/>
      <c r="E1" s="26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3"/>
  <sheetViews>
    <sheetView workbookViewId="0">
      <selection activeCell="F8" sqref="F8"/>
    </sheetView>
  </sheetViews>
  <sheetFormatPr defaultRowHeight="15"/>
  <cols>
    <col min="1" max="1" width="2.42578125" customWidth="1"/>
    <col min="2" max="2" width="8.7109375" customWidth="1"/>
    <col min="3" max="3" width="8.5703125" customWidth="1"/>
    <col min="4" max="4" width="7.7109375" customWidth="1"/>
    <col min="5" max="5" width="12" customWidth="1"/>
    <col min="6" max="6" width="12.140625" bestFit="1" customWidth="1"/>
    <col min="7" max="7" width="10.5703125" customWidth="1"/>
    <col min="8" max="8" width="13.4257812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8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8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8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8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8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8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8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8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8">
        <v>-2555000</v>
      </c>
    </row>
    <row r="13" spans="2:6">
      <c r="F13" s="35"/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owen park</cp:lastModifiedBy>
  <dcterms:created xsi:type="dcterms:W3CDTF">2023-05-12T01:27:33Z</dcterms:created>
  <dcterms:modified xsi:type="dcterms:W3CDTF">2026-05-16T04:03:24Z</dcterms:modified>
</cp:coreProperties>
</file>